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fhi360web.sharepoint.com/sites/mtn/Shared Documents/Publications/"/>
    </mc:Choice>
  </mc:AlternateContent>
  <xr:revisionPtr revIDLastSave="33" documentId="10_ncr:100000_{F03C8D87-52FA-4D0E-BAC8-2150F2457EA3}" xr6:coauthVersionLast="36" xr6:coauthVersionMax="40" xr10:uidLastSave="{0BC8B05E-A0D2-4FE7-B9A4-28F26E534F98}"/>
  <bookViews>
    <workbookView xWindow="0" yWindow="0" windowWidth="15345" windowHeight="2970" firstSheet="1" activeTab="1" xr2:uid="{00000000-000D-0000-FFFF-FFFF00000000}"/>
  </bookViews>
  <sheets>
    <sheet name="Abstract Timeline old" sheetId="1" state="hidden" r:id="rId1"/>
    <sheet name="Abstract Timeline" sheetId="3" r:id="rId2"/>
    <sheet name="Oral-Poster Timeline" sheetId="2" r:id="rId3"/>
  </sheets>
  <definedNames>
    <definedName name="_xlnm._FilterDatabase" localSheetId="2" hidden="1">'Oral-Poster Timeline'!$B$3:$I$29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2" l="1"/>
  <c r="H24" i="2"/>
  <c r="G24" i="2"/>
  <c r="F24" i="2"/>
  <c r="H83" i="3"/>
  <c r="F83" i="3"/>
  <c r="I24" i="3"/>
  <c r="H24" i="3"/>
  <c r="F24" i="3"/>
  <c r="G24" i="3" s="1"/>
  <c r="I54" i="3"/>
  <c r="J54" i="3" s="1"/>
  <c r="H54" i="3"/>
  <c r="G54" i="3"/>
  <c r="F54" i="3"/>
  <c r="G83" i="3"/>
  <c r="J24" i="3"/>
  <c r="I83" i="3" l="1"/>
  <c r="F25" i="2"/>
  <c r="F84" i="3"/>
  <c r="F55" i="3"/>
  <c r="F25" i="3"/>
  <c r="G25" i="2" l="1"/>
  <c r="H25" i="2" s="1"/>
  <c r="I25" i="2" s="1"/>
  <c r="G23" i="2"/>
  <c r="H23" i="2" s="1"/>
  <c r="I23" i="2" s="1"/>
  <c r="F23" i="2"/>
  <c r="G22" i="2"/>
  <c r="H22" i="2" s="1"/>
  <c r="I22" i="2" s="1"/>
  <c r="F22" i="2"/>
  <c r="G19" i="2"/>
  <c r="H19" i="2" s="1"/>
  <c r="I19" i="2" s="1"/>
  <c r="F19" i="2"/>
  <c r="G18" i="2"/>
  <c r="H18" i="2" s="1"/>
  <c r="I18" i="2" s="1"/>
  <c r="F18" i="2"/>
  <c r="G17" i="2"/>
  <c r="H17" i="2" s="1"/>
  <c r="I17" i="2" s="1"/>
  <c r="F17" i="2"/>
  <c r="G16" i="2"/>
  <c r="H16" i="2" s="1"/>
  <c r="I16" i="2" s="1"/>
  <c r="F16" i="2"/>
  <c r="G55" i="3"/>
  <c r="H55" i="3" s="1"/>
  <c r="I55" i="3" s="1"/>
  <c r="J55" i="3" s="1"/>
  <c r="F53" i="3"/>
  <c r="G53" i="3" s="1"/>
  <c r="H53" i="3" s="1"/>
  <c r="I53" i="3" s="1"/>
  <c r="J53" i="3" s="1"/>
  <c r="F52" i="3"/>
  <c r="G52" i="3" s="1"/>
  <c r="H52" i="3" s="1"/>
  <c r="I52" i="3" s="1"/>
  <c r="J52" i="3" s="1"/>
  <c r="F49" i="3"/>
  <c r="G49" i="3" s="1"/>
  <c r="H49" i="3" s="1"/>
  <c r="I49" i="3" s="1"/>
  <c r="J49" i="3" s="1"/>
  <c r="F48" i="3"/>
  <c r="G48" i="3" s="1"/>
  <c r="H48" i="3" s="1"/>
  <c r="I48" i="3" s="1"/>
  <c r="J48" i="3" s="1"/>
  <c r="F47" i="3"/>
  <c r="G47" i="3" s="1"/>
  <c r="H47" i="3" s="1"/>
  <c r="I47" i="3" s="1"/>
  <c r="J47" i="3" s="1"/>
  <c r="F46" i="3"/>
  <c r="G46" i="3" s="1"/>
  <c r="H46" i="3" s="1"/>
  <c r="I46" i="3" s="1"/>
  <c r="J46" i="3" s="1"/>
  <c r="G84" i="3"/>
  <c r="H84" i="3" s="1"/>
  <c r="I84" i="3" s="1"/>
  <c r="F75" i="3"/>
  <c r="G75" i="3" s="1"/>
  <c r="H75" i="3" s="1"/>
  <c r="I75" i="3" s="1"/>
  <c r="F76" i="3"/>
  <c r="G76" i="3" s="1"/>
  <c r="H76" i="3" s="1"/>
  <c r="I76" i="3" s="1"/>
  <c r="F77" i="3"/>
  <c r="G77" i="3" s="1"/>
  <c r="H77" i="3" s="1"/>
  <c r="I77" i="3" s="1"/>
  <c r="F78" i="3"/>
  <c r="G78" i="3" s="1"/>
  <c r="H78" i="3" s="1"/>
  <c r="I78" i="3" s="1"/>
  <c r="F81" i="3"/>
  <c r="G81" i="3" s="1"/>
  <c r="H81" i="3" s="1"/>
  <c r="I81" i="3" s="1"/>
  <c r="F82" i="3"/>
  <c r="G82" i="3" s="1"/>
  <c r="H82" i="3" s="1"/>
  <c r="I82" i="3" s="1"/>
  <c r="G25" i="3"/>
  <c r="H25" i="3" s="1"/>
  <c r="I25" i="3" s="1"/>
  <c r="J25" i="3" s="1"/>
  <c r="F23" i="3"/>
  <c r="G23" i="3" s="1"/>
  <c r="H23" i="3" s="1"/>
  <c r="I23" i="3" s="1"/>
  <c r="J23" i="3" s="1"/>
  <c r="F22" i="3"/>
  <c r="G22" i="3" s="1"/>
  <c r="H22" i="3" s="1"/>
  <c r="I22" i="3" s="1"/>
  <c r="J22" i="3" s="1"/>
  <c r="F19" i="3"/>
  <c r="G19" i="3" s="1"/>
  <c r="H19" i="3" s="1"/>
  <c r="I19" i="3" s="1"/>
  <c r="J19" i="3" s="1"/>
  <c r="F18" i="3"/>
  <c r="G18" i="3" s="1"/>
  <c r="H18" i="3" s="1"/>
  <c r="I18" i="3" s="1"/>
  <c r="J18" i="3" s="1"/>
  <c r="F17" i="3"/>
  <c r="G17" i="3" s="1"/>
  <c r="H17" i="3" s="1"/>
  <c r="I17" i="3" s="1"/>
  <c r="J17" i="3" s="1"/>
  <c r="F16" i="3"/>
  <c r="G16" i="3" s="1"/>
  <c r="H16" i="3" s="1"/>
  <c r="I16" i="3" s="1"/>
  <c r="J16" i="3" s="1"/>
  <c r="F20" i="3" l="1"/>
  <c r="F79" i="3"/>
  <c r="F50" i="3"/>
  <c r="G28" i="2"/>
  <c r="H28" i="2" s="1"/>
  <c r="I28" i="2" s="1"/>
  <c r="F20" i="2"/>
  <c r="G20" i="2"/>
  <c r="H20" i="2" s="1"/>
  <c r="I20" i="2" s="1"/>
  <c r="F21" i="2"/>
  <c r="G21" i="2"/>
  <c r="H21" i="2" s="1"/>
  <c r="I21" i="2" s="1"/>
  <c r="F26" i="2"/>
  <c r="G26" i="2"/>
  <c r="H26" i="2" s="1"/>
  <c r="I26" i="2" s="1"/>
  <c r="F27" i="2"/>
  <c r="G27" i="2"/>
  <c r="H27" i="2" s="1"/>
  <c r="I27" i="2" s="1"/>
  <c r="G85" i="3"/>
  <c r="H85" i="3"/>
  <c r="I85" i="3" s="1"/>
  <c r="G86" i="3"/>
  <c r="H86" i="3" s="1"/>
  <c r="I86" i="3" s="1"/>
  <c r="G87" i="3"/>
  <c r="H87" i="3" s="1"/>
  <c r="I87" i="3" s="1"/>
  <c r="G56" i="3"/>
  <c r="H56" i="3" s="1"/>
  <c r="I56" i="3" s="1"/>
  <c r="J56" i="3" s="1"/>
  <c r="G57" i="3"/>
  <c r="H57" i="3" s="1"/>
  <c r="I57" i="3" s="1"/>
  <c r="J57" i="3" s="1"/>
  <c r="G58" i="3"/>
  <c r="H58" i="3" s="1"/>
  <c r="I58" i="3" s="1"/>
  <c r="J58" i="3" s="1"/>
  <c r="G26" i="3"/>
  <c r="H26" i="3" s="1"/>
  <c r="I26" i="3" s="1"/>
  <c r="J26" i="3" s="1"/>
  <c r="G27" i="3"/>
  <c r="H27" i="3" s="1"/>
  <c r="I27" i="3" s="1"/>
  <c r="J27" i="3" s="1"/>
  <c r="G28" i="3"/>
  <c r="H28" i="3" s="1"/>
  <c r="I28" i="3" s="1"/>
  <c r="J28" i="3" s="1"/>
  <c r="F80" i="3"/>
  <c r="G80" i="3" s="1"/>
  <c r="H80" i="3" s="1"/>
  <c r="I80" i="3" s="1"/>
  <c r="G79" i="3"/>
  <c r="H79" i="3" s="1"/>
  <c r="I79" i="3" s="1"/>
  <c r="F74" i="3"/>
  <c r="G74" i="3" s="1"/>
  <c r="H74" i="3" s="1"/>
  <c r="I74" i="3" s="1"/>
  <c r="F45" i="3"/>
  <c r="G45" i="3" s="1"/>
  <c r="H45" i="3" s="1"/>
  <c r="I45" i="3" s="1"/>
  <c r="J45" i="3" s="1"/>
  <c r="F51" i="3"/>
  <c r="G51" i="3" s="1"/>
  <c r="H51" i="3" s="1"/>
  <c r="I51" i="3" s="1"/>
  <c r="J51" i="3" s="1"/>
  <c r="G50" i="3"/>
  <c r="H50" i="3" s="1"/>
  <c r="I50" i="3" s="1"/>
  <c r="J50" i="3" s="1"/>
  <c r="F21" i="3"/>
  <c r="G21" i="3" s="1"/>
  <c r="H21" i="3" s="1"/>
  <c r="I21" i="3" s="1"/>
  <c r="J21" i="3" s="1"/>
  <c r="G20" i="3"/>
  <c r="H20" i="3" s="1"/>
  <c r="I20" i="3"/>
  <c r="J20" i="3" s="1"/>
  <c r="F15" i="3"/>
  <c r="G15" i="3"/>
  <c r="H15" i="3" s="1"/>
  <c r="I15" i="3" s="1"/>
  <c r="J15" i="3" s="1"/>
  <c r="F14" i="3"/>
  <c r="G14" i="3" s="1"/>
  <c r="H14" i="3" s="1"/>
  <c r="I14" i="3" s="1"/>
  <c r="J14" i="3" s="1"/>
  <c r="F4" i="3"/>
  <c r="G4" i="3" s="1"/>
  <c r="H4" i="3" s="1"/>
  <c r="I4" i="3" s="1"/>
  <c r="J4" i="3" s="1"/>
  <c r="F5" i="3"/>
  <c r="G5" i="3" s="1"/>
  <c r="H5" i="3" s="1"/>
  <c r="I5" i="3" s="1"/>
  <c r="J5" i="3" s="1"/>
  <c r="F6" i="3"/>
  <c r="G6" i="3" s="1"/>
  <c r="H6" i="3" s="1"/>
  <c r="I6" i="3" s="1"/>
  <c r="J6" i="3" s="1"/>
  <c r="F7" i="3"/>
  <c r="G7" i="3" s="1"/>
  <c r="H7" i="3" s="1"/>
  <c r="I7" i="3" s="1"/>
  <c r="J7" i="3" s="1"/>
  <c r="F8" i="3"/>
  <c r="G8" i="3" s="1"/>
  <c r="H8" i="3" s="1"/>
  <c r="I8" i="3" s="1"/>
  <c r="J8" i="3" s="1"/>
  <c r="F9" i="3"/>
  <c r="F10" i="3"/>
  <c r="G10" i="3" s="1"/>
  <c r="H10" i="3" s="1"/>
  <c r="I10" i="3" s="1"/>
  <c r="J10" i="3" s="1"/>
  <c r="F11" i="3"/>
  <c r="G11" i="3" s="1"/>
  <c r="H11" i="3" s="1"/>
  <c r="I11" i="3" s="1"/>
  <c r="J11" i="3" s="1"/>
  <c r="F12" i="3"/>
  <c r="G12" i="3" s="1"/>
  <c r="H12" i="3" s="1"/>
  <c r="I12" i="3" s="1"/>
  <c r="J12" i="3" s="1"/>
  <c r="F13" i="3"/>
  <c r="G13" i="3" s="1"/>
  <c r="H13" i="3" s="1"/>
  <c r="I13" i="3" s="1"/>
  <c r="J13" i="3" s="1"/>
  <c r="F15" i="2"/>
  <c r="G15" i="2" s="1"/>
  <c r="H15" i="2" s="1"/>
  <c r="I15" i="2" s="1"/>
  <c r="F14" i="2"/>
  <c r="G14" i="2" s="1"/>
  <c r="H14" i="2" s="1"/>
  <c r="I14" i="2" s="1"/>
  <c r="F73" i="3"/>
  <c r="G73" i="3" s="1"/>
  <c r="H73" i="3" s="1"/>
  <c r="I73" i="3" s="1"/>
  <c r="F44" i="3"/>
  <c r="G44" i="3" s="1"/>
  <c r="H44" i="3" s="1"/>
  <c r="I44" i="3" s="1"/>
  <c r="J44" i="3" s="1"/>
  <c r="F8" i="2"/>
  <c r="G8" i="2" s="1"/>
  <c r="H8" i="2" s="1"/>
  <c r="I8" i="2" s="1"/>
  <c r="F9" i="2"/>
  <c r="G9" i="2" s="1"/>
  <c r="H9" i="2" s="1"/>
  <c r="I9" i="2" s="1"/>
  <c r="F43" i="3"/>
  <c r="G43" i="3" s="1"/>
  <c r="H43" i="3" s="1"/>
  <c r="I43" i="3" s="1"/>
  <c r="J43" i="3" s="1"/>
  <c r="F13" i="2"/>
  <c r="G13" i="2"/>
  <c r="H13" i="2" s="1"/>
  <c r="I13" i="2" s="1"/>
  <c r="F72" i="3"/>
  <c r="G72" i="3" s="1"/>
  <c r="H72" i="3" s="1"/>
  <c r="I72" i="3" s="1"/>
  <c r="F70" i="3"/>
  <c r="G70" i="3" s="1"/>
  <c r="H70" i="3" s="1"/>
  <c r="I70" i="3" s="1"/>
  <c r="F71" i="3"/>
  <c r="G71" i="3" s="1"/>
  <c r="H71" i="3" s="1"/>
  <c r="I71" i="3" s="1"/>
  <c r="F66" i="3"/>
  <c r="G66" i="3" s="1"/>
  <c r="H66" i="3" s="1"/>
  <c r="I66" i="3" s="1"/>
  <c r="F63" i="3"/>
  <c r="G63" i="3" s="1"/>
  <c r="H63" i="3" s="1"/>
  <c r="I63" i="3" s="1"/>
  <c r="F69" i="3"/>
  <c r="G69" i="3" s="1"/>
  <c r="H69" i="3" s="1"/>
  <c r="I69" i="3" s="1"/>
  <c r="F68" i="3"/>
  <c r="G68" i="3" s="1"/>
  <c r="H68" i="3" s="1"/>
  <c r="I68" i="3" s="1"/>
  <c r="F67" i="3"/>
  <c r="G67" i="3" s="1"/>
  <c r="H67" i="3" s="1"/>
  <c r="I67" i="3" s="1"/>
  <c r="F65" i="3"/>
  <c r="G65" i="3" s="1"/>
  <c r="H65" i="3" s="1"/>
  <c r="I65" i="3" s="1"/>
  <c r="F64" i="3"/>
  <c r="G64" i="3" s="1"/>
  <c r="H64" i="3" s="1"/>
  <c r="I64" i="3" s="1"/>
  <c r="F41" i="3"/>
  <c r="G41" i="3" s="1"/>
  <c r="H41" i="3" s="1"/>
  <c r="I41" i="3" s="1"/>
  <c r="J41" i="3" s="1"/>
  <c r="F42" i="3"/>
  <c r="G42" i="3" s="1"/>
  <c r="H42" i="3" s="1"/>
  <c r="I42" i="3" s="1"/>
  <c r="J42" i="3" s="1"/>
  <c r="F37" i="3"/>
  <c r="G37" i="3" s="1"/>
  <c r="H37" i="3" s="1"/>
  <c r="I37" i="3" s="1"/>
  <c r="J37" i="3" s="1"/>
  <c r="F34" i="3"/>
  <c r="G34" i="3" s="1"/>
  <c r="H34" i="3" s="1"/>
  <c r="I34" i="3" s="1"/>
  <c r="J34" i="3" s="1"/>
  <c r="F40" i="3"/>
  <c r="G40" i="3" s="1"/>
  <c r="H40" i="3" s="1"/>
  <c r="I40" i="3" s="1"/>
  <c r="J40" i="3" s="1"/>
  <c r="F39" i="3"/>
  <c r="G39" i="3" s="1"/>
  <c r="H39" i="3" s="1"/>
  <c r="I39" i="3" s="1"/>
  <c r="J39" i="3" s="1"/>
  <c r="F38" i="3"/>
  <c r="G38" i="3" s="1"/>
  <c r="H38" i="3" s="1"/>
  <c r="I38" i="3" s="1"/>
  <c r="J38" i="3" s="1"/>
  <c r="F36" i="3"/>
  <c r="G36" i="3" s="1"/>
  <c r="H36" i="3" s="1"/>
  <c r="I36" i="3" s="1"/>
  <c r="J36" i="3" s="1"/>
  <c r="F35" i="3"/>
  <c r="G35" i="3" s="1"/>
  <c r="H35" i="3" s="1"/>
  <c r="I35" i="3" s="1"/>
  <c r="J35" i="3" s="1"/>
  <c r="G9" i="3"/>
  <c r="H9" i="3" s="1"/>
  <c r="I9" i="3" s="1"/>
  <c r="J9" i="3" s="1"/>
  <c r="F11" i="2"/>
  <c r="F10" i="2"/>
  <c r="G10" i="2" s="1"/>
  <c r="H10" i="2" s="1"/>
  <c r="I10" i="2" s="1"/>
  <c r="F4" i="2"/>
  <c r="F6" i="2"/>
  <c r="G6" i="2" s="1"/>
  <c r="H6" i="2" s="1"/>
  <c r="I6" i="2" s="1"/>
  <c r="F36" i="1"/>
  <c r="G36" i="1" s="1"/>
  <c r="H36" i="1" s="1"/>
  <c r="I36" i="1" s="1"/>
  <c r="F32" i="1"/>
  <c r="G32" i="1" s="1"/>
  <c r="H32" i="1" s="1"/>
  <c r="I32" i="1" s="1"/>
  <c r="F31" i="1"/>
  <c r="G31" i="1" s="1"/>
  <c r="H31" i="1" s="1"/>
  <c r="I31" i="1" s="1"/>
  <c r="F24" i="1"/>
  <c r="G24" i="1" s="1"/>
  <c r="H24" i="1" s="1"/>
  <c r="I24" i="1" s="1"/>
  <c r="J24" i="1" s="1"/>
  <c r="F20" i="1"/>
  <c r="G20" i="1"/>
  <c r="H20" i="1" s="1"/>
  <c r="I20" i="1" s="1"/>
  <c r="J20" i="1" s="1"/>
  <c r="F19" i="1"/>
  <c r="G19" i="1" s="1"/>
  <c r="H19" i="1" s="1"/>
  <c r="I19" i="1" s="1"/>
  <c r="J19" i="1" s="1"/>
  <c r="F7" i="1"/>
  <c r="G7" i="1"/>
  <c r="H7" i="1" s="1"/>
  <c r="I7" i="1" s="1"/>
  <c r="J7" i="1" s="1"/>
  <c r="F11" i="1"/>
  <c r="G11" i="1" s="1"/>
  <c r="H11" i="1" s="1"/>
  <c r="I11" i="1" s="1"/>
  <c r="J11" i="1" s="1"/>
  <c r="F6" i="1"/>
  <c r="G6" i="1"/>
  <c r="H6" i="1" s="1"/>
  <c r="I6" i="1" s="1"/>
  <c r="J6" i="1" s="1"/>
  <c r="F35" i="1"/>
  <c r="G35" i="1" s="1"/>
  <c r="H35" i="1" s="1"/>
  <c r="I35" i="1" s="1"/>
  <c r="F23" i="1"/>
  <c r="G23" i="1" s="1"/>
  <c r="H23" i="1" s="1"/>
  <c r="I23" i="1" s="1"/>
  <c r="J23" i="1" s="1"/>
  <c r="F10" i="1"/>
  <c r="G10" i="1"/>
  <c r="H10" i="1" s="1"/>
  <c r="I10" i="1" s="1"/>
  <c r="J10" i="1" s="1"/>
  <c r="F30" i="1"/>
  <c r="G30" i="1" s="1"/>
  <c r="H30" i="1" s="1"/>
  <c r="I30" i="1" s="1"/>
  <c r="F18" i="1"/>
  <c r="G18" i="1" s="1"/>
  <c r="H18" i="1" s="1"/>
  <c r="I18" i="1" s="1"/>
  <c r="J18" i="1" s="1"/>
  <c r="F5" i="1"/>
  <c r="G5" i="1"/>
  <c r="H5" i="1" s="1"/>
  <c r="I5" i="1" s="1"/>
  <c r="J5" i="1" s="1"/>
  <c r="G11" i="2"/>
  <c r="H11" i="2" s="1"/>
  <c r="I11" i="2" s="1"/>
  <c r="G4" i="2"/>
  <c r="H4" i="2" s="1"/>
  <c r="I4" i="2" s="1"/>
  <c r="F34" i="1"/>
  <c r="G34" i="1"/>
  <c r="H34" i="1" s="1"/>
  <c r="I34" i="1" s="1"/>
  <c r="F22" i="1"/>
  <c r="G22" i="1"/>
  <c r="H22" i="1" s="1"/>
  <c r="I22" i="1" s="1"/>
  <c r="J22" i="1" s="1"/>
  <c r="F9" i="1"/>
  <c r="G9" i="1" s="1"/>
  <c r="H9" i="1" s="1"/>
  <c r="I9" i="1" s="1"/>
  <c r="J9" i="1" s="1"/>
  <c r="F33" i="1"/>
  <c r="F28" i="1"/>
  <c r="G28" i="1" s="1"/>
  <c r="H28" i="1" s="1"/>
  <c r="I28" i="1" s="1"/>
  <c r="F21" i="1"/>
  <c r="G21" i="1" s="1"/>
  <c r="H21" i="1" s="1"/>
  <c r="I21" i="1" s="1"/>
  <c r="J21" i="1" s="1"/>
  <c r="F17" i="1"/>
  <c r="G17" i="1"/>
  <c r="H17" i="1" s="1"/>
  <c r="I17" i="1" s="1"/>
  <c r="J17" i="1" s="1"/>
  <c r="F16" i="1"/>
  <c r="G16" i="1" s="1"/>
  <c r="H16" i="1" s="1"/>
  <c r="I16" i="1" s="1"/>
  <c r="J16" i="1" s="1"/>
  <c r="F8" i="1"/>
  <c r="G8" i="1"/>
  <c r="H8" i="1" s="1"/>
  <c r="I8" i="1" s="1"/>
  <c r="J8" i="1" s="1"/>
  <c r="F3" i="1"/>
  <c r="G3" i="1" s="1"/>
  <c r="H3" i="1" s="1"/>
  <c r="I3" i="1" s="1"/>
  <c r="J3" i="1" s="1"/>
  <c r="F29" i="1"/>
  <c r="G29" i="1"/>
  <c r="H29" i="1" s="1"/>
  <c r="I29" i="1" s="1"/>
  <c r="F4" i="1"/>
  <c r="G4" i="1"/>
  <c r="H4" i="1" s="1"/>
  <c r="I4" i="1" s="1"/>
  <c r="J4" i="1" s="1"/>
  <c r="G33" i="1"/>
  <c r="H33" i="1" s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Jamilah Taylor</author>
  </authors>
  <commentList>
    <comment ref="F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F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  <comment ref="F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Jamilah Taylor:</t>
        </r>
        <r>
          <rPr>
            <sz val="9"/>
            <color indexed="81"/>
            <rFont val="Tahoma"/>
            <family val="2"/>
          </rPr>
          <t xml:space="preserve">
Unique timeline to be determined for each presentation</t>
        </r>
      </text>
    </comment>
  </commentList>
</comments>
</file>

<file path=xl/sharedStrings.xml><?xml version="1.0" encoding="utf-8"?>
<sst xmlns="http://schemas.openxmlformats.org/spreadsheetml/2006/main" count="472" uniqueCount="99">
  <si>
    <t>Quantitative Analysis- already underway at SCHARP</t>
  </si>
  <si>
    <t>Conference</t>
  </si>
  <si>
    <t>Dates</t>
  </si>
  <si>
    <t>Location</t>
  </si>
  <si>
    <t>Abstract deadline</t>
  </si>
  <si>
    <t>abstract to MTN MRC</t>
  </si>
  <si>
    <t>abstract to Sponsor (if other than DAIDS)</t>
  </si>
  <si>
    <t>abstract to PPC</t>
  </si>
  <si>
    <t>Data request to SCHARP for analysis already underway*</t>
  </si>
  <si>
    <t>Concept submission to PPC if data analysis is already underway in this area</t>
  </si>
  <si>
    <t>CROI late-breaker</t>
  </si>
  <si>
    <t>Feb 13-16</t>
  </si>
  <si>
    <t>Seattle</t>
  </si>
  <si>
    <t>SA AIDS</t>
  </si>
  <si>
    <t>Jun 13-16</t>
  </si>
  <si>
    <t>Durban</t>
  </si>
  <si>
    <t>ICMI 2017</t>
  </si>
  <si>
    <t>Jun 19-21</t>
  </si>
  <si>
    <t>Philadelphia</t>
  </si>
  <si>
    <t>IAPAC Adherence 2017</t>
  </si>
  <si>
    <t>Jun 4-6</t>
  </si>
  <si>
    <t>Miami</t>
  </si>
  <si>
    <t>IAPAC 2017 Late-breaker</t>
  </si>
  <si>
    <t>ISSTDR</t>
  </si>
  <si>
    <t>July 9-12</t>
  </si>
  <si>
    <t>Rio</t>
  </si>
  <si>
    <t>IAS 2017</t>
  </si>
  <si>
    <t>July 23-26</t>
  </si>
  <si>
    <t>Paris</t>
  </si>
  <si>
    <t>IAS 2017 late-breaker</t>
  </si>
  <si>
    <t>IDSOG 2017</t>
  </si>
  <si>
    <t>Aug 10-12</t>
  </si>
  <si>
    <t>Park City, UT</t>
  </si>
  <si>
    <t xml:space="preserve">*For analyses that are already ongoing, it is helpful if investigators let SCHARP know as early as possible which conference they are planning to submit to.  At a minimum, SCHARP  requests 4 weeks notice for analyses that are already underway. The minimum amount of time may vary, depending on the anticipated number of abstracts for a specific meeting. </t>
  </si>
  <si>
    <t>Quantitative Analysis- new data request to SCHARP- 6 wks in advance</t>
  </si>
  <si>
    <t>new data request to SCHARP- 6 wks in adv.</t>
  </si>
  <si>
    <t>Concept submission to PPC if new data request</t>
  </si>
  <si>
    <t>Descriptive Analyses (SCHARP data request not required)</t>
  </si>
  <si>
    <t xml:space="preserve">Concept submission to PPC </t>
  </si>
  <si>
    <t>Quantitative Analysis- Analysis already underway at SCHARP</t>
  </si>
  <si>
    <t>Abstract Deadline</t>
  </si>
  <si>
    <t>Abstract to MTN MRC</t>
  </si>
  <si>
    <t>Abstract to Sponsor 
(if other than DAIDS)</t>
  </si>
  <si>
    <t>Abstract to PPC</t>
  </si>
  <si>
    <t>Concept submission to PPC 
(if data analysis is already underway in this area)</t>
  </si>
  <si>
    <t>CROI Late Breaker</t>
  </si>
  <si>
    <t>IAPAC 2017</t>
  </si>
  <si>
    <t>IAPAC 2017 Late Breaker</t>
  </si>
  <si>
    <t>IAS 2017 Late Breaker</t>
  </si>
  <si>
    <t>EACS 2017</t>
  </si>
  <si>
    <t>Oct 25-27</t>
  </si>
  <si>
    <t>Milan</t>
  </si>
  <si>
    <t>CROI 2019</t>
  </si>
  <si>
    <t>Mar 4-7</t>
  </si>
  <si>
    <t>CROI 2019 Late Breaker</t>
  </si>
  <si>
    <t>AIDS/IAS 2019</t>
  </si>
  <si>
    <t>Mexico Cty</t>
  </si>
  <si>
    <t>AIDS/IAS 2019 LB</t>
  </si>
  <si>
    <t>AIDS/IAS 2020</t>
  </si>
  <si>
    <t>Jul 6-10</t>
  </si>
  <si>
    <t>Oakland</t>
  </si>
  <si>
    <t>TBD</t>
  </si>
  <si>
    <t>AIDS/IAS 2020 LB</t>
  </si>
  <si>
    <t>HIVR4P 2020</t>
  </si>
  <si>
    <r>
      <t xml:space="preserve">*For analyses that are already ongoing, it is helpful if investigators let SCHARP know as early as possible which conference they are planning to submit to.  At a </t>
    </r>
    <r>
      <rPr>
        <b/>
        <i/>
        <sz val="11"/>
        <color rgb="FFFF0000"/>
        <rFont val="Calibri"/>
        <family val="2"/>
        <scheme val="minor"/>
      </rPr>
      <t>minimum,</t>
    </r>
    <r>
      <rPr>
        <i/>
        <sz val="11"/>
        <color theme="1"/>
        <rFont val="Calibri"/>
        <family val="2"/>
        <scheme val="minor"/>
      </rPr>
      <t xml:space="preserve"> SCHARP  requests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4 weeks notice</t>
    </r>
    <r>
      <rPr>
        <i/>
        <sz val="11"/>
        <color theme="1"/>
        <rFont val="Calibri"/>
        <family val="2"/>
        <scheme val="minor"/>
      </rPr>
      <t xml:space="preserve"> for analyses that are already underway. The minimum amount of time may vary, depending on the anticipated number of abstracts for a specific meeting. </t>
    </r>
  </si>
  <si>
    <r>
      <t xml:space="preserve">Quantitative Analysis- </t>
    </r>
    <r>
      <rPr>
        <b/>
        <sz val="11"/>
        <color rgb="FFFF0000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Data request to SCHARP- 6 Wks in Advance</t>
    </r>
  </si>
  <si>
    <r>
      <rPr>
        <b/>
        <sz val="11"/>
        <color rgb="FFFF0000"/>
        <rFont val="Calibri"/>
        <family val="2"/>
        <scheme val="minor"/>
      </rPr>
      <t xml:space="preserve">NEW </t>
    </r>
    <r>
      <rPr>
        <b/>
        <sz val="11"/>
        <color theme="1"/>
        <rFont val="Calibri"/>
        <family val="2"/>
        <scheme val="minor"/>
      </rPr>
      <t>Data request to 
SCHARP- 6 Wks in Advance</t>
    </r>
  </si>
  <si>
    <t>Concept submission to PPC 
(if new data request)</t>
  </si>
  <si>
    <t>Oral/Poster Presentation Review Timeline</t>
  </si>
  <si>
    <t>Presentation Deadline</t>
  </si>
  <si>
    <t>Submit to MTN MRC</t>
  </si>
  <si>
    <r>
      <t xml:space="preserve">Submit to Sponsor 
</t>
    </r>
    <r>
      <rPr>
        <b/>
        <i/>
        <sz val="11"/>
        <color theme="1"/>
        <rFont val="Calibri"/>
        <family val="2"/>
        <scheme val="minor"/>
      </rPr>
      <t>(if other than DAIDS)</t>
    </r>
  </si>
  <si>
    <t>Submit to PPC</t>
  </si>
  <si>
    <r>
      <t xml:space="preserve">Author Start 
</t>
    </r>
    <r>
      <rPr>
        <b/>
        <i/>
        <sz val="11"/>
        <color theme="1"/>
        <rFont val="Calibri"/>
        <family val="2"/>
        <scheme val="minor"/>
      </rPr>
      <t>(submit draft to co-authors)</t>
    </r>
  </si>
  <si>
    <t>CROI 2017</t>
  </si>
  <si>
    <t>CROI 2017 late-breaker</t>
  </si>
  <si>
    <t>SA AIDS 2017</t>
  </si>
  <si>
    <t>Jun 13-15</t>
  </si>
  <si>
    <t>ISSTDR 2017</t>
  </si>
  <si>
    <t>INTEREST 2019</t>
  </si>
  <si>
    <t>May 14-17</t>
  </si>
  <si>
    <t>Accra, Ghana</t>
  </si>
  <si>
    <t>SA AIDS 2019</t>
  </si>
  <si>
    <t>June 11-14</t>
  </si>
  <si>
    <t>Durban ICC</t>
  </si>
  <si>
    <t>ISSTDR 2019</t>
  </si>
  <si>
    <t>July 14-17</t>
  </si>
  <si>
    <t>Vancouver</t>
  </si>
  <si>
    <t>ISSTDR 2019 LB</t>
  </si>
  <si>
    <t>AIDS Impact 2019</t>
  </si>
  <si>
    <t>July 29-31</t>
  </si>
  <si>
    <t>AIDS Impact 2019 LB</t>
  </si>
  <si>
    <t>London</t>
  </si>
  <si>
    <t>APHA 2019</t>
  </si>
  <si>
    <t>July 21-24</t>
  </si>
  <si>
    <t>Nov 2-6</t>
  </si>
  <si>
    <t>IDSOG 2019</t>
  </si>
  <si>
    <t>Aug 8-10</t>
  </si>
  <si>
    <t>Big 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</si>
</sst>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0" xfId="0" applyFont="1"/>
    <xf numFmtId="0" fontId="5" fillId="0" borderId="1" xfId="0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6" xfId="0" applyFont="1" applyBorder="1"/>
    <xf numFmtId="14" fontId="0" fillId="0" borderId="6" xfId="0" applyNumberFormat="1" applyBorder="1" applyAlignment="1">
      <alignment wrapText="1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14" fontId="11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/>
    <xf numFmtId="0" fontId="1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1" fillId="3" borderId="0" xfId="0" applyFont="1" applyFill="1" applyBorder="1" applyAlignment="1">
      <alignment wrapText="1"/>
    </xf>
    <xf numFmtId="14" fontId="0" fillId="0" borderId="0" xfId="0" applyNumberFormat="1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50"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border diagonalUp="0" diagonalDown="0">
        <left/>
        <right/>
        <top/>
        <bottom/>
      </border>
    </dxf>
    <dxf>
      <alignment horizontal="general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4D5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rgb="FFC59EE2"/>
        </patternFill>
      </fill>
      <border>
        <top style="medium">
          <color auto="1"/>
        </top>
        <bottom style="medium">
          <color auto="1"/>
        </bottom>
        <horizontal/>
      </border>
    </dxf>
    <dxf>
      <font>
        <strike val="0"/>
        <color auto="1"/>
      </font>
      <fill>
        <patternFill>
          <bgColor rgb="FFE7D8F4"/>
        </patternFill>
      </fill>
    </dxf>
    <dxf>
      <font>
        <b/>
        <i val="0"/>
        <color theme="9" tint="-0.24994659260841701"/>
      </font>
    </dxf>
    <dxf>
      <font>
        <strike val="0"/>
        <color theme="0"/>
      </font>
      <fill>
        <patternFill>
          <bgColor rgb="FFC59EE2"/>
        </patternFill>
      </fill>
    </dxf>
  </dxfs>
  <tableStyles count="2" defaultTableStyle="TableStyleMedium2" defaultPivotStyle="PivotStyleLight16">
    <tableStyle name="MTN" pivot="0" count="3" xr9:uid="{00000000-0011-0000-FFFF-FFFF00000000}">
      <tableStyleElement type="headerRow" dxfId="49"/>
      <tableStyleElement type="firstColumn" dxfId="48"/>
      <tableStyleElement type="firstRowStripe" dxfId="47"/>
    </tableStyle>
    <tableStyle name="Table Style 1" pivot="0" count="3" xr9:uid="{00000000-0011-0000-FFFF-FFFF01000000}">
      <tableStyleElement type="headerRow" dxfId="46"/>
      <tableStyleElement type="firstColumn" dxfId="45"/>
      <tableStyleElement type="firstRowStripe" dxfId="44"/>
    </tableStyle>
  </tableStyles>
  <colors>
    <mruColors>
      <color rgb="FFFFF4D5"/>
      <color rgb="FFFFFBEF"/>
      <color rgb="FFC59EE2"/>
      <color rgb="FFE7D8F4"/>
      <color rgb="FFE2CFF1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J28" totalsRowShown="0" headerRowDxfId="43" dataDxfId="41" headerRowBorderDxfId="42" tableBorderDxfId="40">
  <autoFilter ref="B3:J28" xr:uid="{00000000-0009-0000-0100-000001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4:J14">
    <sortCondition ref="E3:E14"/>
  </sortState>
  <tableColumns count="9">
    <tableColumn id="1" xr3:uid="{00000000-0010-0000-0000-000001000000}" name="Conference" dataDxfId="39"/>
    <tableColumn id="2" xr3:uid="{00000000-0010-0000-0000-000002000000}" name="Dates" dataDxfId="38"/>
    <tableColumn id="3" xr3:uid="{00000000-0010-0000-0000-000003000000}" name="Location" dataDxfId="37"/>
    <tableColumn id="4" xr3:uid="{00000000-0010-0000-0000-000004000000}" name="Abstract Deadline" dataDxfId="36"/>
    <tableColumn id="5" xr3:uid="{00000000-0010-0000-0000-000005000000}" name="Abstract to MTN MRC" dataDxfId="35">
      <calculatedColumnFormula>E4-814</calculatedColumnFormula>
    </tableColumn>
    <tableColumn id="6" xr3:uid="{00000000-0010-0000-0000-000006000000}" name="Abstract to Sponsor _x000a_(if other than DAIDS)" dataDxfId="34">
      <calculatedColumnFormula>F4-7</calculatedColumnFormula>
    </tableColumn>
    <tableColumn id="7" xr3:uid="{00000000-0010-0000-0000-000007000000}" name="Abstract to PPC" dataDxfId="33"/>
    <tableColumn id="8" xr3:uid="{00000000-0010-0000-0000-000008000000}" name="Data request to SCHARP for analysis already underway*" dataDxfId="32"/>
    <tableColumn id="9" xr3:uid="{00000000-0010-0000-0000-000009000000}" name="Concept submission to PPC _x000a_(if data analysis is already underway in this area)" dataDxfId="31">
      <calculatedColumnFormula>I4-14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33:J58" totalsRowShown="0" headerRowDxfId="30" dataDxfId="29">
  <autoFilter ref="B33:J58" xr:uid="{00000000-0009-0000-0100-000002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32:J43">
    <sortCondition ref="E31:E43"/>
  </sortState>
  <tableColumns count="9">
    <tableColumn id="1" xr3:uid="{00000000-0010-0000-0100-000001000000}" name="Conference" dataDxfId="28"/>
    <tableColumn id="2" xr3:uid="{00000000-0010-0000-0100-000002000000}" name="Dates" dataDxfId="27"/>
    <tableColumn id="3" xr3:uid="{00000000-0010-0000-0100-000003000000}" name="Location" dataDxfId="26"/>
    <tableColumn id="4" xr3:uid="{00000000-0010-0000-0100-000004000000}" name="Abstract Deadline" dataDxfId="25"/>
    <tableColumn id="5" xr3:uid="{00000000-0010-0000-0100-000005000000}" name="Abstract to MTN MRC" dataDxfId="24"/>
    <tableColumn id="6" xr3:uid="{00000000-0010-0000-0100-000006000000}" name="Abstract to Sponsor _x000a_(if other than DAIDS)" dataDxfId="23"/>
    <tableColumn id="7" xr3:uid="{00000000-0010-0000-0100-000007000000}" name="Abstract to PPC" dataDxfId="22"/>
    <tableColumn id="8" xr3:uid="{00000000-0010-0000-0100-000008000000}" name="NEW Data request to _x000a_SCHARP- 6 Wks in Advance" dataDxfId="21"/>
    <tableColumn id="9" xr3:uid="{00000000-0010-0000-0100-000009000000}" name="Concept submission to PPC _x000a_(if new data request)" dataDxfId="2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B62:I87" totalsRowShown="0" headerRowDxfId="19" dataDxfId="18">
  <autoFilter ref="B62:I87" xr:uid="{00000000-0009-0000-0100-000003000000}">
    <filterColumn colId="3">
      <filters>
        <filter val="TBD"/>
        <dateGroupItem year="2018" dateTimeGrouping="year"/>
        <dateGroupItem year="2017" month="9" dateTimeGrouping="month"/>
      </filters>
    </filterColumn>
  </autoFilter>
  <sortState ref="B51:I71">
    <sortCondition ref="E50:E71"/>
  </sortState>
  <tableColumns count="8">
    <tableColumn id="1" xr3:uid="{00000000-0010-0000-0200-000001000000}" name="Conference" dataDxfId="17"/>
    <tableColumn id="2" xr3:uid="{00000000-0010-0000-0200-000002000000}" name="Dates" dataDxfId="16"/>
    <tableColumn id="3" xr3:uid="{00000000-0010-0000-0200-000003000000}" name="Location" dataDxfId="15"/>
    <tableColumn id="4" xr3:uid="{00000000-0010-0000-0200-000004000000}" name="Abstract Deadline" dataDxfId="14"/>
    <tableColumn id="5" xr3:uid="{00000000-0010-0000-0200-000005000000}" name="Abstract to MTN MRC" dataDxfId="13">
      <calculatedColumnFormula>E63-14</calculatedColumnFormula>
    </tableColumn>
    <tableColumn id="6" xr3:uid="{00000000-0010-0000-0200-000006000000}" name="Abstract to Sponsor _x000a_(if other than DAIDS)" dataDxfId="12">
      <calculatedColumnFormula>F63-7</calculatedColumnFormula>
    </tableColumn>
    <tableColumn id="7" xr3:uid="{00000000-0010-0000-0200-000007000000}" name="Abstract to PPC" dataDxfId="11"/>
    <tableColumn id="8" xr3:uid="{00000000-0010-0000-0200-000008000000}" name="Concept submission to PPC " dataDxfId="10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B3:I29" totalsRowShown="0" headerRowDxfId="9" dataDxfId="8">
  <autoFilter ref="B3:I29" xr:uid="{00000000-0009-0000-0100-000004000000}">
    <filterColumn colId="3">
      <filters>
        <dateGroupItem year="2019" dateTimeGrouping="year"/>
        <dateGroupItem year="2018" dateTimeGrouping="year"/>
        <dateGroupItem year="2017" month="10" dateTimeGrouping="month"/>
      </filters>
    </filterColumn>
  </autoFilter>
  <sortState ref="B6:I28">
    <sortCondition ref="E3:E28"/>
  </sortState>
  <tableColumns count="8">
    <tableColumn id="1" xr3:uid="{00000000-0010-0000-0300-000001000000}" name="Conference" dataDxfId="7"/>
    <tableColumn id="2" xr3:uid="{00000000-0010-0000-0300-000002000000}" name="Dates" dataDxfId="6"/>
    <tableColumn id="3" xr3:uid="{00000000-0010-0000-0300-000003000000}" name="Location" dataDxfId="5"/>
    <tableColumn id="4" xr3:uid="{00000000-0010-0000-0300-000004000000}" name="Presentation Deadline" dataDxfId="4"/>
    <tableColumn id="5" xr3:uid="{00000000-0010-0000-0300-000005000000}" name="Submit to MTN MRC" dataDxfId="3"/>
    <tableColumn id="6" xr3:uid="{00000000-0010-0000-0300-000006000000}" name="Submit to Sponsor _x000a_(if other than DAIDS)" dataDxfId="2"/>
    <tableColumn id="7" xr3:uid="{00000000-0010-0000-0300-000007000000}" name="Submit to PPC" dataDxfId="1"/>
    <tableColumn id="8" xr3:uid="{00000000-0010-0000-0300-000008000000}" name="Author Start _x000a_(submit draft to co-authors)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workbookViewId="0">
      <selection activeCell="C27" sqref="C27"/>
    </sheetView>
  </sheetViews>
  <sheetFormatPr defaultColWidth="9.140625" defaultRowHeight="15" x14ac:dyDescent="0.25"/>
  <cols>
    <col min="1" max="1" width="9.140625" style="2"/>
    <col min="2" max="2" width="23.42578125" style="2" customWidth="1"/>
    <col min="3" max="3" width="10.140625" style="2" customWidth="1"/>
    <col min="4" max="4" width="12.140625" style="2" customWidth="1"/>
    <col min="5" max="5" width="13.5703125" style="2" customWidth="1"/>
    <col min="6" max="6" width="12.42578125" style="2" customWidth="1"/>
    <col min="7" max="7" width="11.85546875" style="2" customWidth="1"/>
    <col min="8" max="8" width="11.42578125" style="2" customWidth="1"/>
    <col min="9" max="9" width="19.28515625" style="2" customWidth="1"/>
    <col min="10" max="10" width="21" style="2" customWidth="1"/>
    <col min="11" max="11" width="9.85546875" style="2" customWidth="1"/>
    <col min="12" max="12" width="19.140625" style="2" customWidth="1"/>
    <col min="13" max="16384" width="9.140625" style="2"/>
  </cols>
  <sheetData>
    <row r="1" spans="2:10" x14ac:dyDescent="0.25">
      <c r="B1" s="37" t="s">
        <v>0</v>
      </c>
      <c r="C1" s="38"/>
      <c r="D1" s="38"/>
      <c r="E1" s="38"/>
      <c r="F1" s="38"/>
      <c r="G1" s="38"/>
      <c r="H1" s="38"/>
      <c r="I1" s="38"/>
      <c r="J1" s="38"/>
    </row>
    <row r="2" spans="2:10" s="1" customFormat="1" ht="60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10" x14ac:dyDescent="0.25">
      <c r="B3" s="36" t="s">
        <v>10</v>
      </c>
      <c r="C3" s="5" t="s">
        <v>11</v>
      </c>
      <c r="D3" s="36" t="s">
        <v>12</v>
      </c>
      <c r="E3" s="4">
        <v>42738</v>
      </c>
      <c r="F3" s="4">
        <f t="shared" ref="F3:F11" si="0">E3-14</f>
        <v>42724</v>
      </c>
      <c r="G3" s="4">
        <f t="shared" ref="G3:H5" si="1">F3-7</f>
        <v>42717</v>
      </c>
      <c r="H3" s="4">
        <f t="shared" si="1"/>
        <v>42710</v>
      </c>
      <c r="I3" s="4">
        <f t="shared" ref="I3:I8" si="2">H3-28</f>
        <v>42682</v>
      </c>
      <c r="J3" s="4">
        <f t="shared" ref="J3:J11" si="3">I3-14</f>
        <v>42668</v>
      </c>
    </row>
    <row r="4" spans="2:10" x14ac:dyDescent="0.25">
      <c r="B4" s="8" t="s">
        <v>13</v>
      </c>
      <c r="C4" s="36" t="s">
        <v>14</v>
      </c>
      <c r="D4" s="36" t="s">
        <v>15</v>
      </c>
      <c r="E4" s="4">
        <v>42741</v>
      </c>
      <c r="F4" s="4">
        <f t="shared" si="0"/>
        <v>42727</v>
      </c>
      <c r="G4" s="4">
        <f t="shared" si="1"/>
        <v>42720</v>
      </c>
      <c r="H4" s="4">
        <f t="shared" si="1"/>
        <v>42713</v>
      </c>
      <c r="I4" s="4">
        <f t="shared" si="2"/>
        <v>42685</v>
      </c>
      <c r="J4" s="4">
        <f t="shared" si="3"/>
        <v>42671</v>
      </c>
    </row>
    <row r="5" spans="2:10" x14ac:dyDescent="0.25">
      <c r="B5" s="8" t="s">
        <v>16</v>
      </c>
      <c r="C5" s="7" t="s">
        <v>17</v>
      </c>
      <c r="D5" s="36" t="s">
        <v>18</v>
      </c>
      <c r="E5" s="4">
        <v>42783</v>
      </c>
      <c r="F5" s="4">
        <f t="shared" si="0"/>
        <v>42769</v>
      </c>
      <c r="G5" s="4">
        <f t="shared" si="1"/>
        <v>42762</v>
      </c>
      <c r="H5" s="4">
        <f t="shared" si="1"/>
        <v>42755</v>
      </c>
      <c r="I5" s="4">
        <f t="shared" si="2"/>
        <v>42727</v>
      </c>
      <c r="J5" s="4">
        <f t="shared" si="3"/>
        <v>42713</v>
      </c>
    </row>
    <row r="6" spans="2:10" x14ac:dyDescent="0.25">
      <c r="B6" s="8" t="s">
        <v>19</v>
      </c>
      <c r="C6" s="7" t="s">
        <v>20</v>
      </c>
      <c r="D6" s="36" t="s">
        <v>21</v>
      </c>
      <c r="E6" s="4">
        <v>42790</v>
      </c>
      <c r="F6" s="4">
        <f>E6-14</f>
        <v>42776</v>
      </c>
      <c r="G6" s="4">
        <f t="shared" ref="G6" si="4">F6-7</f>
        <v>42769</v>
      </c>
      <c r="H6" s="4">
        <f t="shared" ref="H6" si="5">G6-7</f>
        <v>42762</v>
      </c>
      <c r="I6" s="4">
        <f t="shared" si="2"/>
        <v>42734</v>
      </c>
      <c r="J6" s="4">
        <f>I6-14</f>
        <v>42720</v>
      </c>
    </row>
    <row r="7" spans="2:10" x14ac:dyDescent="0.25">
      <c r="B7" s="8" t="s">
        <v>22</v>
      </c>
      <c r="C7" s="7" t="s">
        <v>20</v>
      </c>
      <c r="D7" s="36" t="s">
        <v>21</v>
      </c>
      <c r="E7" s="4">
        <v>42835</v>
      </c>
      <c r="F7" s="4">
        <f>E7-14</f>
        <v>42821</v>
      </c>
      <c r="G7" s="4">
        <f t="shared" ref="G7" si="6">F7-7</f>
        <v>42814</v>
      </c>
      <c r="H7" s="4">
        <f t="shared" ref="H7" si="7">G7-7</f>
        <v>42807</v>
      </c>
      <c r="I7" s="4">
        <f t="shared" si="2"/>
        <v>42779</v>
      </c>
      <c r="J7" s="4">
        <f>I7-14</f>
        <v>42765</v>
      </c>
    </row>
    <row r="8" spans="2:10" x14ac:dyDescent="0.25">
      <c r="B8" s="6" t="s">
        <v>23</v>
      </c>
      <c r="C8" s="7" t="s">
        <v>24</v>
      </c>
      <c r="D8" s="36" t="s">
        <v>25</v>
      </c>
      <c r="E8" s="4">
        <v>42719</v>
      </c>
      <c r="F8" s="4">
        <f t="shared" si="0"/>
        <v>42705</v>
      </c>
      <c r="G8" s="4">
        <f t="shared" ref="G8:H11" si="8">F8-7</f>
        <v>42698</v>
      </c>
      <c r="H8" s="4">
        <f t="shared" si="8"/>
        <v>42691</v>
      </c>
      <c r="I8" s="4">
        <f t="shared" si="2"/>
        <v>42663</v>
      </c>
      <c r="J8" s="4">
        <f t="shared" si="3"/>
        <v>42649</v>
      </c>
    </row>
    <row r="9" spans="2:10" x14ac:dyDescent="0.25">
      <c r="B9" s="6" t="s">
        <v>26</v>
      </c>
      <c r="C9" s="36" t="s">
        <v>27</v>
      </c>
      <c r="D9" s="36" t="s">
        <v>28</v>
      </c>
      <c r="E9" s="4">
        <v>42760</v>
      </c>
      <c r="F9" s="4">
        <f t="shared" si="0"/>
        <v>42746</v>
      </c>
      <c r="G9" s="4">
        <f t="shared" si="8"/>
        <v>42739</v>
      </c>
      <c r="H9" s="4">
        <f>G9-12</f>
        <v>42727</v>
      </c>
      <c r="I9" s="4">
        <f>H9-33</f>
        <v>42694</v>
      </c>
      <c r="J9" s="4">
        <f t="shared" si="3"/>
        <v>42680</v>
      </c>
    </row>
    <row r="10" spans="2:10" x14ac:dyDescent="0.25">
      <c r="B10" s="6" t="s">
        <v>29</v>
      </c>
      <c r="C10" s="36" t="s">
        <v>27</v>
      </c>
      <c r="D10" s="36" t="s">
        <v>28</v>
      </c>
      <c r="E10" s="4">
        <v>42870</v>
      </c>
      <c r="F10" s="4">
        <f t="shared" si="0"/>
        <v>42856</v>
      </c>
      <c r="G10" s="4">
        <f t="shared" si="8"/>
        <v>42849</v>
      </c>
      <c r="H10" s="4">
        <f>G10-12</f>
        <v>42837</v>
      </c>
      <c r="I10" s="4">
        <f>H10-33</f>
        <v>42804</v>
      </c>
      <c r="J10" s="4">
        <f t="shared" si="3"/>
        <v>42790</v>
      </c>
    </row>
    <row r="11" spans="2:10" x14ac:dyDescent="0.25">
      <c r="B11" s="6" t="s">
        <v>30</v>
      </c>
      <c r="C11" s="36" t="s">
        <v>31</v>
      </c>
      <c r="D11" s="36" t="s">
        <v>32</v>
      </c>
      <c r="E11" s="4">
        <v>42849</v>
      </c>
      <c r="F11" s="4">
        <f t="shared" si="0"/>
        <v>42835</v>
      </c>
      <c r="G11" s="4">
        <f t="shared" si="8"/>
        <v>42828</v>
      </c>
      <c r="H11" s="4">
        <f>G11-12</f>
        <v>42816</v>
      </c>
      <c r="I11" s="4">
        <f>H11-33</f>
        <v>42783</v>
      </c>
      <c r="J11" s="4">
        <f t="shared" si="3"/>
        <v>42769</v>
      </c>
    </row>
    <row r="12" spans="2:10" ht="46.5" customHeight="1" x14ac:dyDescent="0.25">
      <c r="B12" s="39" t="s">
        <v>33</v>
      </c>
      <c r="C12" s="39"/>
      <c r="D12" s="39"/>
      <c r="E12" s="39"/>
      <c r="F12" s="39"/>
      <c r="G12" s="39"/>
      <c r="H12" s="39"/>
      <c r="I12" s="39"/>
      <c r="J12" s="39"/>
    </row>
    <row r="13" spans="2:10" s="10" customFormat="1" ht="46.5" customHeight="1" x14ac:dyDescent="0.25">
      <c r="B13" s="9"/>
      <c r="C13" s="9"/>
      <c r="D13" s="9"/>
      <c r="E13" s="9"/>
      <c r="F13" s="9"/>
      <c r="G13" s="9"/>
      <c r="H13" s="9"/>
      <c r="I13" s="9"/>
      <c r="J13" s="9"/>
    </row>
    <row r="14" spans="2:10" x14ac:dyDescent="0.25">
      <c r="B14" s="37" t="s">
        <v>34</v>
      </c>
      <c r="C14" s="38"/>
      <c r="D14" s="38"/>
      <c r="E14" s="38"/>
      <c r="F14" s="38"/>
      <c r="G14" s="38"/>
      <c r="H14" s="38"/>
      <c r="I14" s="38"/>
      <c r="J14" s="38"/>
    </row>
    <row r="15" spans="2:10" s="1" customFormat="1" ht="60" x14ac:dyDescent="0.25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35</v>
      </c>
      <c r="J15" s="3" t="s">
        <v>36</v>
      </c>
    </row>
    <row r="16" spans="2:10" x14ac:dyDescent="0.25">
      <c r="B16" s="36" t="s">
        <v>10</v>
      </c>
      <c r="C16" s="5" t="s">
        <v>11</v>
      </c>
      <c r="D16" s="36" t="s">
        <v>12</v>
      </c>
      <c r="E16" s="4">
        <v>42738</v>
      </c>
      <c r="F16" s="4">
        <f t="shared" ref="F16:F24" si="9">E16-14</f>
        <v>42724</v>
      </c>
      <c r="G16" s="4">
        <f t="shared" ref="G16:H20" si="10">F16-7</f>
        <v>42717</v>
      </c>
      <c r="H16" s="4">
        <f t="shared" si="10"/>
        <v>42710</v>
      </c>
      <c r="I16" s="4">
        <f>H16-42</f>
        <v>42668</v>
      </c>
      <c r="J16" s="4">
        <f>I16-14</f>
        <v>42654</v>
      </c>
    </row>
    <row r="17" spans="2:10" x14ac:dyDescent="0.25">
      <c r="B17" s="8" t="s">
        <v>13</v>
      </c>
      <c r="C17" s="36" t="s">
        <v>14</v>
      </c>
      <c r="D17" s="36" t="s">
        <v>15</v>
      </c>
      <c r="E17" s="4">
        <v>42741</v>
      </c>
      <c r="F17" s="4">
        <f t="shared" si="9"/>
        <v>42727</v>
      </c>
      <c r="G17" s="4">
        <f t="shared" si="10"/>
        <v>42720</v>
      </c>
      <c r="H17" s="4">
        <f t="shared" si="10"/>
        <v>42713</v>
      </c>
      <c r="I17" s="4">
        <f>H17-42</f>
        <v>42671</v>
      </c>
      <c r="J17" s="4">
        <f>I17-7</f>
        <v>42664</v>
      </c>
    </row>
    <row r="18" spans="2:10" x14ac:dyDescent="0.25">
      <c r="B18" s="8" t="s">
        <v>16</v>
      </c>
      <c r="C18" s="7" t="s">
        <v>17</v>
      </c>
      <c r="D18" s="36" t="s">
        <v>18</v>
      </c>
      <c r="E18" s="4">
        <v>42783</v>
      </c>
      <c r="F18" s="4">
        <f t="shared" si="9"/>
        <v>42769</v>
      </c>
      <c r="G18" s="4">
        <f t="shared" si="10"/>
        <v>42762</v>
      </c>
      <c r="H18" s="4">
        <f t="shared" si="10"/>
        <v>42755</v>
      </c>
      <c r="I18" s="4">
        <f>H18-28</f>
        <v>42727</v>
      </c>
      <c r="J18" s="4">
        <f t="shared" ref="J18:J23" si="11">I18-14</f>
        <v>42713</v>
      </c>
    </row>
    <row r="19" spans="2:10" x14ac:dyDescent="0.25">
      <c r="B19" s="8" t="s">
        <v>19</v>
      </c>
      <c r="C19" s="7" t="s">
        <v>20</v>
      </c>
      <c r="D19" s="36" t="s">
        <v>21</v>
      </c>
      <c r="E19" s="4">
        <v>42790</v>
      </c>
      <c r="F19" s="4">
        <f>E19-14</f>
        <v>42776</v>
      </c>
      <c r="G19" s="4">
        <f t="shared" si="10"/>
        <v>42769</v>
      </c>
      <c r="H19" s="4">
        <f t="shared" si="10"/>
        <v>42762</v>
      </c>
      <c r="I19" s="4">
        <f>H19-28</f>
        <v>42734</v>
      </c>
      <c r="J19" s="4">
        <f t="shared" si="11"/>
        <v>42720</v>
      </c>
    </row>
    <row r="20" spans="2:10" x14ac:dyDescent="0.25">
      <c r="B20" s="36" t="s">
        <v>22</v>
      </c>
      <c r="C20" s="7" t="s">
        <v>20</v>
      </c>
      <c r="D20" s="36" t="s">
        <v>21</v>
      </c>
      <c r="E20" s="4">
        <v>42835</v>
      </c>
      <c r="F20" s="4">
        <f>E20-14</f>
        <v>42821</v>
      </c>
      <c r="G20" s="4">
        <f t="shared" si="10"/>
        <v>42814</v>
      </c>
      <c r="H20" s="4">
        <f t="shared" si="10"/>
        <v>42807</v>
      </c>
      <c r="I20" s="4">
        <f>H20-28</f>
        <v>42779</v>
      </c>
      <c r="J20" s="4">
        <f t="shared" si="11"/>
        <v>42765</v>
      </c>
    </row>
    <row r="21" spans="2:10" x14ac:dyDescent="0.25">
      <c r="B21" s="6" t="s">
        <v>23</v>
      </c>
      <c r="C21" s="7" t="s">
        <v>24</v>
      </c>
      <c r="D21" s="36" t="s">
        <v>25</v>
      </c>
      <c r="E21" s="4">
        <v>42719</v>
      </c>
      <c r="F21" s="4">
        <f t="shared" si="9"/>
        <v>42705</v>
      </c>
      <c r="G21" s="4">
        <f t="shared" ref="G21:G24" si="12">F21-7</f>
        <v>42698</v>
      </c>
      <c r="H21" s="4">
        <f t="shared" ref="H21" si="13">G21-7</f>
        <v>42691</v>
      </c>
      <c r="I21" s="4">
        <f>H21-42</f>
        <v>42649</v>
      </c>
      <c r="J21" s="4">
        <f t="shared" si="11"/>
        <v>42635</v>
      </c>
    </row>
    <row r="22" spans="2:10" x14ac:dyDescent="0.25">
      <c r="B22" s="6" t="s">
        <v>26</v>
      </c>
      <c r="C22" s="36" t="s">
        <v>27</v>
      </c>
      <c r="D22" s="36" t="s">
        <v>28</v>
      </c>
      <c r="E22" s="4">
        <v>42760</v>
      </c>
      <c r="F22" s="4">
        <f t="shared" si="9"/>
        <v>42746</v>
      </c>
      <c r="G22" s="4">
        <f t="shared" si="12"/>
        <v>42739</v>
      </c>
      <c r="H22" s="4">
        <f>G22-12</f>
        <v>42727</v>
      </c>
      <c r="I22" s="4">
        <f>H22-33</f>
        <v>42694</v>
      </c>
      <c r="J22" s="4">
        <f t="shared" si="11"/>
        <v>42680</v>
      </c>
    </row>
    <row r="23" spans="2:10" x14ac:dyDescent="0.25">
      <c r="B23" s="6" t="s">
        <v>29</v>
      </c>
      <c r="C23" s="36" t="s">
        <v>27</v>
      </c>
      <c r="D23" s="36" t="s">
        <v>28</v>
      </c>
      <c r="E23" s="4">
        <v>42870</v>
      </c>
      <c r="F23" s="4">
        <f t="shared" si="9"/>
        <v>42856</v>
      </c>
      <c r="G23" s="4">
        <f t="shared" si="12"/>
        <v>42849</v>
      </c>
      <c r="H23" s="4">
        <f>G23-12</f>
        <v>42837</v>
      </c>
      <c r="I23" s="4">
        <f>H23-33</f>
        <v>42804</v>
      </c>
      <c r="J23" s="4">
        <f t="shared" si="11"/>
        <v>42790</v>
      </c>
    </row>
    <row r="24" spans="2:10" x14ac:dyDescent="0.25">
      <c r="B24" s="6" t="s">
        <v>30</v>
      </c>
      <c r="C24" s="36" t="s">
        <v>31</v>
      </c>
      <c r="D24" s="36" t="s">
        <v>32</v>
      </c>
      <c r="E24" s="4">
        <v>42849</v>
      </c>
      <c r="F24" s="4">
        <f t="shared" si="9"/>
        <v>42835</v>
      </c>
      <c r="G24" s="4">
        <f t="shared" si="12"/>
        <v>42828</v>
      </c>
      <c r="H24" s="4">
        <f>G24-12</f>
        <v>42816</v>
      </c>
      <c r="I24" s="4">
        <f>H24-33</f>
        <v>42783</v>
      </c>
      <c r="J24" s="4">
        <f t="shared" ref="J24" si="14">I24-14</f>
        <v>42769</v>
      </c>
    </row>
    <row r="25" spans="2:10" s="10" customFormat="1" x14ac:dyDescent="0.25">
      <c r="B25" s="11"/>
      <c r="C25" s="9"/>
      <c r="D25" s="9"/>
      <c r="E25" s="12"/>
      <c r="F25" s="12"/>
      <c r="G25" s="12"/>
      <c r="H25" s="12"/>
      <c r="I25" s="12"/>
      <c r="J25" s="12"/>
    </row>
    <row r="26" spans="2:10" x14ac:dyDescent="0.25">
      <c r="B26" s="37" t="s">
        <v>37</v>
      </c>
      <c r="C26" s="40"/>
      <c r="D26" s="40"/>
      <c r="E26" s="40"/>
      <c r="F26" s="40"/>
      <c r="G26" s="40"/>
      <c r="H26" s="40"/>
      <c r="I26" s="40"/>
      <c r="J26" s="39"/>
    </row>
    <row r="27" spans="2:10" ht="60" x14ac:dyDescent="0.25"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38</v>
      </c>
      <c r="J27" s="41"/>
    </row>
    <row r="28" spans="2:10" x14ac:dyDescent="0.25">
      <c r="B28" s="36" t="s">
        <v>10</v>
      </c>
      <c r="C28" s="29" t="s">
        <v>11</v>
      </c>
      <c r="D28" s="36" t="s">
        <v>12</v>
      </c>
      <c r="E28" s="4">
        <v>42738</v>
      </c>
      <c r="F28" s="4">
        <f t="shared" ref="F28:F36" si="15">E28-14</f>
        <v>42724</v>
      </c>
      <c r="G28" s="4">
        <f t="shared" ref="G28:H32" si="16">F28-7</f>
        <v>42717</v>
      </c>
      <c r="H28" s="4">
        <f t="shared" si="16"/>
        <v>42710</v>
      </c>
      <c r="I28" s="4">
        <f>H28-30</f>
        <v>42680</v>
      </c>
      <c r="J28" s="42"/>
    </row>
    <row r="29" spans="2:10" x14ac:dyDescent="0.25">
      <c r="B29" s="36" t="s">
        <v>13</v>
      </c>
      <c r="C29" s="36" t="s">
        <v>14</v>
      </c>
      <c r="D29" s="36" t="s">
        <v>15</v>
      </c>
      <c r="E29" s="4">
        <v>42741</v>
      </c>
      <c r="F29" s="4">
        <f t="shared" si="15"/>
        <v>42727</v>
      </c>
      <c r="G29" s="4">
        <f t="shared" si="16"/>
        <v>42720</v>
      </c>
      <c r="H29" s="4">
        <f t="shared" si="16"/>
        <v>42713</v>
      </c>
      <c r="I29" s="4">
        <f>H29-30</f>
        <v>42683</v>
      </c>
      <c r="J29" s="42"/>
    </row>
    <row r="30" spans="2:10" x14ac:dyDescent="0.25">
      <c r="B30" s="8" t="s">
        <v>16</v>
      </c>
      <c r="C30" s="7" t="s">
        <v>17</v>
      </c>
      <c r="D30" s="36" t="s">
        <v>18</v>
      </c>
      <c r="E30" s="4">
        <v>42783</v>
      </c>
      <c r="F30" s="4">
        <f t="shared" si="15"/>
        <v>42769</v>
      </c>
      <c r="G30" s="4">
        <f t="shared" si="16"/>
        <v>42762</v>
      </c>
      <c r="H30" s="4">
        <f t="shared" si="16"/>
        <v>42755</v>
      </c>
      <c r="I30" s="4">
        <f>H30-28</f>
        <v>42727</v>
      </c>
      <c r="J30" s="42"/>
    </row>
    <row r="31" spans="2:10" x14ac:dyDescent="0.25">
      <c r="B31" s="36" t="s">
        <v>19</v>
      </c>
      <c r="C31" s="7" t="s">
        <v>20</v>
      </c>
      <c r="D31" s="36" t="s">
        <v>21</v>
      </c>
      <c r="E31" s="4">
        <v>42790</v>
      </c>
      <c r="F31" s="4">
        <f>E31-14</f>
        <v>42776</v>
      </c>
      <c r="G31" s="4">
        <f t="shared" si="16"/>
        <v>42769</v>
      </c>
      <c r="H31" s="4">
        <f t="shared" si="16"/>
        <v>42762</v>
      </c>
      <c r="I31" s="4">
        <f>H31-28</f>
        <v>42734</v>
      </c>
      <c r="J31" s="42"/>
    </row>
    <row r="32" spans="2:10" x14ac:dyDescent="0.25">
      <c r="B32" s="36" t="s">
        <v>22</v>
      </c>
      <c r="C32" s="7" t="s">
        <v>20</v>
      </c>
      <c r="D32" s="36" t="s">
        <v>21</v>
      </c>
      <c r="E32" s="4">
        <v>42835</v>
      </c>
      <c r="F32" s="4">
        <f>E32-14</f>
        <v>42821</v>
      </c>
      <c r="G32" s="4">
        <f t="shared" si="16"/>
        <v>42814</v>
      </c>
      <c r="H32" s="4">
        <f t="shared" si="16"/>
        <v>42807</v>
      </c>
      <c r="I32" s="4">
        <f>H32-28</f>
        <v>42779</v>
      </c>
      <c r="J32" s="42"/>
    </row>
    <row r="33" spans="2:10" x14ac:dyDescent="0.25">
      <c r="B33" s="6" t="s">
        <v>23</v>
      </c>
      <c r="C33" s="36" t="s">
        <v>24</v>
      </c>
      <c r="D33" s="36" t="s">
        <v>25</v>
      </c>
      <c r="E33" s="4">
        <v>42719</v>
      </c>
      <c r="F33" s="4">
        <f t="shared" si="15"/>
        <v>42705</v>
      </c>
      <c r="G33" s="4">
        <f t="shared" ref="G33:G36" si="17">F33-7</f>
        <v>42698</v>
      </c>
      <c r="H33" s="4">
        <f t="shared" ref="H33" si="18">G33-7</f>
        <v>42691</v>
      </c>
      <c r="I33" s="4">
        <f t="shared" ref="I33" si="19">H33-30</f>
        <v>42661</v>
      </c>
      <c r="J33" s="42"/>
    </row>
    <row r="34" spans="2:10" x14ac:dyDescent="0.25">
      <c r="B34" s="6" t="s">
        <v>26</v>
      </c>
      <c r="C34" s="7" t="s">
        <v>27</v>
      </c>
      <c r="D34" s="36" t="s">
        <v>28</v>
      </c>
      <c r="E34" s="4">
        <v>42760</v>
      </c>
      <c r="F34" s="4">
        <f t="shared" si="15"/>
        <v>42746</v>
      </c>
      <c r="G34" s="4">
        <f t="shared" si="17"/>
        <v>42739</v>
      </c>
      <c r="H34" s="4">
        <f>G34-12</f>
        <v>42727</v>
      </c>
      <c r="I34" s="4">
        <f>H34-33</f>
        <v>42694</v>
      </c>
      <c r="J34" s="42"/>
    </row>
    <row r="35" spans="2:10" x14ac:dyDescent="0.25">
      <c r="B35" s="6" t="s">
        <v>29</v>
      </c>
      <c r="C35" s="36" t="s">
        <v>27</v>
      </c>
      <c r="D35" s="36" t="s">
        <v>28</v>
      </c>
      <c r="E35" s="4">
        <v>42870</v>
      </c>
      <c r="F35" s="4">
        <f t="shared" si="15"/>
        <v>42856</v>
      </c>
      <c r="G35" s="4">
        <f t="shared" si="17"/>
        <v>42849</v>
      </c>
      <c r="H35" s="4">
        <f>G35-12</f>
        <v>42837</v>
      </c>
      <c r="I35" s="4">
        <f>H35-33</f>
        <v>42804</v>
      </c>
      <c r="J35" s="42"/>
    </row>
    <row r="36" spans="2:10" x14ac:dyDescent="0.25">
      <c r="B36" s="6" t="s">
        <v>30</v>
      </c>
      <c r="C36" s="36" t="s">
        <v>31</v>
      </c>
      <c r="D36" s="36" t="s">
        <v>32</v>
      </c>
      <c r="E36" s="4">
        <v>42849</v>
      </c>
      <c r="F36" s="4">
        <f t="shared" si="15"/>
        <v>42835</v>
      </c>
      <c r="G36" s="4">
        <f t="shared" si="17"/>
        <v>42828</v>
      </c>
      <c r="H36" s="4">
        <f>G36-12</f>
        <v>42816</v>
      </c>
      <c r="I36" s="4">
        <f>H36-33</f>
        <v>42783</v>
      </c>
      <c r="J36" s="43"/>
    </row>
  </sheetData>
  <mergeCells count="5">
    <mergeCell ref="B1:J1"/>
    <mergeCell ref="B14:J14"/>
    <mergeCell ref="B12:J12"/>
    <mergeCell ref="B26:J26"/>
    <mergeCell ref="J27:J36"/>
  </mergeCells>
  <pageMargins left="0.25" right="0.25" top="0.75" bottom="0.75" header="0.3" footer="0.3"/>
  <pageSetup scale="75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87"/>
  <sheetViews>
    <sheetView showGridLines="0" tabSelected="1" topLeftCell="A56" zoomScaleNormal="100" workbookViewId="0">
      <selection activeCell="J83" sqref="J83"/>
    </sheetView>
  </sheetViews>
  <sheetFormatPr defaultColWidth="9.140625" defaultRowHeight="15" x14ac:dyDescent="0.25"/>
  <cols>
    <col min="1" max="1" width="3.7109375" style="14" customWidth="1"/>
    <col min="2" max="2" width="26.7109375" style="14" customWidth="1"/>
    <col min="3" max="3" width="11.140625" style="14" bestFit="1" customWidth="1"/>
    <col min="4" max="4" width="13.42578125" style="14" bestFit="1" customWidth="1"/>
    <col min="5" max="5" width="13.85546875" style="14" customWidth="1"/>
    <col min="6" max="6" width="14.42578125" style="14" customWidth="1"/>
    <col min="7" max="7" width="23" style="14" customWidth="1"/>
    <col min="8" max="8" width="17.5703125" style="14" customWidth="1"/>
    <col min="9" max="9" width="28.42578125" style="14" customWidth="1"/>
    <col min="10" max="10" width="23.28515625" style="14" customWidth="1"/>
    <col min="11" max="11" width="3.7109375" style="14" customWidth="1"/>
    <col min="12" max="12" width="19.140625" style="14" customWidth="1"/>
    <col min="13" max="16384" width="9.140625" style="14"/>
  </cols>
  <sheetData>
    <row r="1" spans="2:10" s="30" customFormat="1" x14ac:dyDescent="0.25"/>
    <row r="2" spans="2:10" x14ac:dyDescent="0.25">
      <c r="B2" s="44" t="s">
        <v>39</v>
      </c>
      <c r="C2" s="45"/>
      <c r="D2" s="45"/>
      <c r="E2" s="45"/>
      <c r="F2" s="45"/>
      <c r="G2" s="45"/>
      <c r="H2" s="45"/>
      <c r="I2" s="45"/>
      <c r="J2" s="45"/>
    </row>
    <row r="3" spans="2:10" s="15" customFormat="1" ht="75.75" thickBot="1" x14ac:dyDescent="0.3">
      <c r="B3" s="28" t="s">
        <v>1</v>
      </c>
      <c r="C3" s="28" t="s">
        <v>2</v>
      </c>
      <c r="D3" s="28" t="s">
        <v>3</v>
      </c>
      <c r="E3" s="28" t="s">
        <v>40</v>
      </c>
      <c r="F3" s="28" t="s">
        <v>41</v>
      </c>
      <c r="G3" s="28" t="s">
        <v>42</v>
      </c>
      <c r="H3" s="28" t="s">
        <v>43</v>
      </c>
      <c r="I3" s="28" t="s">
        <v>8</v>
      </c>
      <c r="J3" s="28" t="s">
        <v>44</v>
      </c>
    </row>
    <row r="4" spans="2:10" hidden="1" x14ac:dyDescent="0.25">
      <c r="B4" s="25" t="s">
        <v>23</v>
      </c>
      <c r="C4" s="26" t="s">
        <v>24</v>
      </c>
      <c r="D4" s="26" t="s">
        <v>25</v>
      </c>
      <c r="E4" s="27">
        <v>42719</v>
      </c>
      <c r="F4" s="27">
        <f t="shared" ref="F4:F13" si="0">E4-814</f>
        <v>41905</v>
      </c>
      <c r="G4" s="27">
        <f t="shared" ref="G4:H6" si="1">F4-7</f>
        <v>41898</v>
      </c>
      <c r="H4" s="27">
        <f t="shared" si="1"/>
        <v>41891</v>
      </c>
      <c r="I4" s="27">
        <f>H4-28</f>
        <v>41863</v>
      </c>
      <c r="J4" s="27">
        <f t="shared" ref="J4:J14" si="2">I4-14</f>
        <v>41849</v>
      </c>
    </row>
    <row r="5" spans="2:10" hidden="1" x14ac:dyDescent="0.25">
      <c r="B5" s="21" t="s">
        <v>45</v>
      </c>
      <c r="C5" s="22" t="s">
        <v>11</v>
      </c>
      <c r="D5" s="30" t="s">
        <v>12</v>
      </c>
      <c r="E5" s="17">
        <v>42738</v>
      </c>
      <c r="F5" s="17">
        <f t="shared" si="0"/>
        <v>41924</v>
      </c>
      <c r="G5" s="17">
        <f t="shared" si="1"/>
        <v>41917</v>
      </c>
      <c r="H5" s="17">
        <f t="shared" si="1"/>
        <v>41910</v>
      </c>
      <c r="I5" s="17">
        <f>H5-28</f>
        <v>41882</v>
      </c>
      <c r="J5" s="17">
        <f t="shared" si="2"/>
        <v>41868</v>
      </c>
    </row>
    <row r="6" spans="2:10" hidden="1" x14ac:dyDescent="0.25">
      <c r="B6" s="21" t="s">
        <v>13</v>
      </c>
      <c r="C6" s="30" t="s">
        <v>14</v>
      </c>
      <c r="D6" s="30" t="s">
        <v>15</v>
      </c>
      <c r="E6" s="17">
        <v>42741</v>
      </c>
      <c r="F6" s="17">
        <f t="shared" si="0"/>
        <v>41927</v>
      </c>
      <c r="G6" s="17">
        <f t="shared" si="1"/>
        <v>41920</v>
      </c>
      <c r="H6" s="17">
        <f t="shared" si="1"/>
        <v>41913</v>
      </c>
      <c r="I6" s="17">
        <f>H6-28</f>
        <v>41885</v>
      </c>
      <c r="J6" s="17">
        <f t="shared" si="2"/>
        <v>41871</v>
      </c>
    </row>
    <row r="7" spans="2:10" hidden="1" x14ac:dyDescent="0.25">
      <c r="B7" s="16" t="s">
        <v>26</v>
      </c>
      <c r="C7" s="30" t="s">
        <v>27</v>
      </c>
      <c r="D7" s="30" t="s">
        <v>28</v>
      </c>
      <c r="E7" s="17">
        <v>42760</v>
      </c>
      <c r="F7" s="17">
        <f t="shared" si="0"/>
        <v>41946</v>
      </c>
      <c r="G7" s="17">
        <f t="shared" ref="G7:G14" si="3">F7-7</f>
        <v>41939</v>
      </c>
      <c r="H7" s="17">
        <f>G7-12</f>
        <v>41927</v>
      </c>
      <c r="I7" s="17">
        <f>H7-33</f>
        <v>41894</v>
      </c>
      <c r="J7" s="17">
        <f t="shared" si="2"/>
        <v>41880</v>
      </c>
    </row>
    <row r="8" spans="2:10" hidden="1" x14ac:dyDescent="0.25">
      <c r="B8" s="21" t="s">
        <v>16</v>
      </c>
      <c r="C8" s="30" t="s">
        <v>17</v>
      </c>
      <c r="D8" s="30" t="s">
        <v>18</v>
      </c>
      <c r="E8" s="17">
        <v>42783</v>
      </c>
      <c r="F8" s="17">
        <f t="shared" si="0"/>
        <v>41969</v>
      </c>
      <c r="G8" s="17">
        <f t="shared" si="3"/>
        <v>41962</v>
      </c>
      <c r="H8" s="17">
        <f>G8-7</f>
        <v>41955</v>
      </c>
      <c r="I8" s="17">
        <f>H8-28</f>
        <v>41927</v>
      </c>
      <c r="J8" s="17">
        <f t="shared" si="2"/>
        <v>41913</v>
      </c>
    </row>
    <row r="9" spans="2:10" hidden="1" x14ac:dyDescent="0.25">
      <c r="B9" s="21" t="s">
        <v>46</v>
      </c>
      <c r="C9" s="30" t="s">
        <v>20</v>
      </c>
      <c r="D9" s="30" t="s">
        <v>21</v>
      </c>
      <c r="E9" s="17">
        <v>42790</v>
      </c>
      <c r="F9" s="17">
        <f t="shared" si="0"/>
        <v>41976</v>
      </c>
      <c r="G9" s="17">
        <f t="shared" si="3"/>
        <v>41969</v>
      </c>
      <c r="H9" s="17">
        <f>G9-7</f>
        <v>41962</v>
      </c>
      <c r="I9" s="17">
        <f>H9-28</f>
        <v>41934</v>
      </c>
      <c r="J9" s="17">
        <f t="shared" si="2"/>
        <v>41920</v>
      </c>
    </row>
    <row r="10" spans="2:10" hidden="1" x14ac:dyDescent="0.25">
      <c r="B10" s="21" t="s">
        <v>47</v>
      </c>
      <c r="C10" s="30" t="s">
        <v>20</v>
      </c>
      <c r="D10" s="30" t="s">
        <v>21</v>
      </c>
      <c r="E10" s="17">
        <v>42835</v>
      </c>
      <c r="F10" s="17">
        <f t="shared" si="0"/>
        <v>42021</v>
      </c>
      <c r="G10" s="17">
        <f t="shared" si="3"/>
        <v>42014</v>
      </c>
      <c r="H10" s="17">
        <f>G10-7</f>
        <v>42007</v>
      </c>
      <c r="I10" s="17">
        <f>H10-28</f>
        <v>41979</v>
      </c>
      <c r="J10" s="17">
        <f t="shared" si="2"/>
        <v>41965</v>
      </c>
    </row>
    <row r="11" spans="2:10" hidden="1" x14ac:dyDescent="0.25">
      <c r="B11" s="16" t="s">
        <v>30</v>
      </c>
      <c r="C11" s="30" t="s">
        <v>31</v>
      </c>
      <c r="D11" s="30" t="s">
        <v>32</v>
      </c>
      <c r="E11" s="17">
        <v>42849</v>
      </c>
      <c r="F11" s="17">
        <f t="shared" si="0"/>
        <v>42035</v>
      </c>
      <c r="G11" s="17">
        <f t="shared" si="3"/>
        <v>42028</v>
      </c>
      <c r="H11" s="17">
        <f t="shared" ref="H11:H13" si="4">G11-12</f>
        <v>42016</v>
      </c>
      <c r="I11" s="17">
        <f t="shared" ref="I11:I13" si="5">H11-33</f>
        <v>41983</v>
      </c>
      <c r="J11" s="17">
        <f t="shared" si="2"/>
        <v>41969</v>
      </c>
    </row>
    <row r="12" spans="2:10" hidden="1" x14ac:dyDescent="0.25">
      <c r="B12" s="24" t="s">
        <v>48</v>
      </c>
      <c r="C12" s="30" t="s">
        <v>27</v>
      </c>
      <c r="D12" s="30" t="s">
        <v>28</v>
      </c>
      <c r="E12" s="17">
        <v>42870</v>
      </c>
      <c r="F12" s="17">
        <f t="shared" si="0"/>
        <v>42056</v>
      </c>
      <c r="G12" s="17">
        <f t="shared" si="3"/>
        <v>42049</v>
      </c>
      <c r="H12" s="17">
        <f t="shared" si="4"/>
        <v>42037</v>
      </c>
      <c r="I12" s="17">
        <f t="shared" si="5"/>
        <v>42004</v>
      </c>
      <c r="J12" s="17">
        <f t="shared" si="2"/>
        <v>41990</v>
      </c>
    </row>
    <row r="13" spans="2:10" hidden="1" x14ac:dyDescent="0.25">
      <c r="B13" s="16" t="s">
        <v>49</v>
      </c>
      <c r="C13" s="30" t="s">
        <v>50</v>
      </c>
      <c r="D13" s="30" t="s">
        <v>51</v>
      </c>
      <c r="E13" s="17">
        <v>42930</v>
      </c>
      <c r="F13" s="17">
        <f t="shared" si="0"/>
        <v>42116</v>
      </c>
      <c r="G13" s="17">
        <f t="shared" si="3"/>
        <v>42109</v>
      </c>
      <c r="H13" s="17">
        <f t="shared" si="4"/>
        <v>42097</v>
      </c>
      <c r="I13" s="17">
        <f t="shared" si="5"/>
        <v>42064</v>
      </c>
      <c r="J13" s="17">
        <f t="shared" si="2"/>
        <v>42050</v>
      </c>
    </row>
    <row r="14" spans="2:10" s="30" customFormat="1" x14ac:dyDescent="0.25">
      <c r="B14" s="16" t="s">
        <v>52</v>
      </c>
      <c r="C14" s="30" t="s">
        <v>53</v>
      </c>
      <c r="D14" s="30" t="s">
        <v>12</v>
      </c>
      <c r="E14" s="18">
        <v>43370</v>
      </c>
      <c r="F14" s="20">
        <f>E14-14</f>
        <v>43356</v>
      </c>
      <c r="G14" s="20">
        <f t="shared" si="3"/>
        <v>43349</v>
      </c>
      <c r="H14" s="20">
        <f t="shared" ref="H14:H19" si="6">G14-12</f>
        <v>43337</v>
      </c>
      <c r="I14" s="20">
        <f>H14-33</f>
        <v>43304</v>
      </c>
      <c r="J14" s="20">
        <f t="shared" si="2"/>
        <v>43290</v>
      </c>
    </row>
    <row r="15" spans="2:10" s="30" customFormat="1" ht="14.45" customHeight="1" x14ac:dyDescent="0.25">
      <c r="B15" s="16" t="s">
        <v>54</v>
      </c>
      <c r="C15" s="30" t="s">
        <v>53</v>
      </c>
      <c r="D15" s="30" t="s">
        <v>12</v>
      </c>
      <c r="E15" s="18">
        <v>43481</v>
      </c>
      <c r="F15" s="17">
        <f>E15-8</f>
        <v>43473</v>
      </c>
      <c r="G15" s="17">
        <f t="shared" ref="G15:G25" si="7">F15-7</f>
        <v>43466</v>
      </c>
      <c r="H15" s="17">
        <f t="shared" si="6"/>
        <v>43454</v>
      </c>
      <c r="I15" s="17">
        <f>H15-33</f>
        <v>43421</v>
      </c>
      <c r="J15" s="17">
        <f t="shared" ref="J15:J25" si="8">I15-14</f>
        <v>43407</v>
      </c>
    </row>
    <row r="16" spans="2:10" s="30" customFormat="1" ht="14.45" customHeight="1" x14ac:dyDescent="0.25">
      <c r="B16" s="16" t="s">
        <v>79</v>
      </c>
      <c r="C16" s="30" t="s">
        <v>80</v>
      </c>
      <c r="D16" s="30" t="s">
        <v>81</v>
      </c>
      <c r="E16" s="18">
        <v>43497</v>
      </c>
      <c r="F16" s="17">
        <f>E16-14</f>
        <v>43483</v>
      </c>
      <c r="G16" s="17">
        <f t="shared" si="7"/>
        <v>43476</v>
      </c>
      <c r="H16" s="17">
        <f t="shared" si="6"/>
        <v>43464</v>
      </c>
      <c r="I16" s="17">
        <f>H16-33</f>
        <v>43431</v>
      </c>
      <c r="J16" s="17">
        <f t="shared" si="8"/>
        <v>43417</v>
      </c>
    </row>
    <row r="17" spans="2:10" s="30" customFormat="1" ht="14.45" customHeight="1" x14ac:dyDescent="0.25">
      <c r="B17" s="16" t="s">
        <v>82</v>
      </c>
      <c r="C17" s="30" t="s">
        <v>83</v>
      </c>
      <c r="D17" s="30" t="s">
        <v>84</v>
      </c>
      <c r="E17" s="18">
        <v>43496</v>
      </c>
      <c r="F17" s="17">
        <f>E17-14</f>
        <v>43482</v>
      </c>
      <c r="G17" s="17">
        <f t="shared" si="7"/>
        <v>43475</v>
      </c>
      <c r="H17" s="17">
        <f t="shared" si="6"/>
        <v>43463</v>
      </c>
      <c r="I17" s="17">
        <f>H17-33</f>
        <v>43430</v>
      </c>
      <c r="J17" s="17">
        <f t="shared" si="8"/>
        <v>43416</v>
      </c>
    </row>
    <row r="18" spans="2:10" s="30" customFormat="1" ht="14.45" customHeight="1" x14ac:dyDescent="0.25">
      <c r="B18" s="16" t="s">
        <v>85</v>
      </c>
      <c r="C18" s="30" t="s">
        <v>86</v>
      </c>
      <c r="D18" s="30" t="s">
        <v>87</v>
      </c>
      <c r="E18" s="18">
        <v>43490</v>
      </c>
      <c r="F18" s="17">
        <f>E18-14</f>
        <v>43476</v>
      </c>
      <c r="G18" s="17">
        <f t="shared" si="7"/>
        <v>43469</v>
      </c>
      <c r="H18" s="17">
        <f t="shared" si="6"/>
        <v>43457</v>
      </c>
      <c r="I18" s="17">
        <f>H18-13</f>
        <v>43444</v>
      </c>
      <c r="J18" s="17">
        <f t="shared" si="8"/>
        <v>43430</v>
      </c>
    </row>
    <row r="19" spans="2:10" s="30" customFormat="1" ht="14.45" customHeight="1" x14ac:dyDescent="0.25">
      <c r="B19" s="16" t="s">
        <v>88</v>
      </c>
      <c r="C19" s="30" t="s">
        <v>86</v>
      </c>
      <c r="D19" s="30" t="s">
        <v>87</v>
      </c>
      <c r="E19" s="18">
        <v>43546</v>
      </c>
      <c r="F19" s="17">
        <f>E19-14</f>
        <v>43532</v>
      </c>
      <c r="G19" s="17">
        <f t="shared" si="7"/>
        <v>43525</v>
      </c>
      <c r="H19" s="17">
        <f t="shared" si="6"/>
        <v>43513</v>
      </c>
      <c r="I19" s="17">
        <f t="shared" ref="I19:I25" si="9">H19-33</f>
        <v>43480</v>
      </c>
      <c r="J19" s="17">
        <f t="shared" si="8"/>
        <v>43466</v>
      </c>
    </row>
    <row r="20" spans="2:10" x14ac:dyDescent="0.25">
      <c r="B20" s="16" t="s">
        <v>55</v>
      </c>
      <c r="C20" s="34" t="s">
        <v>94</v>
      </c>
      <c r="D20" s="34" t="s">
        <v>56</v>
      </c>
      <c r="E20" s="18">
        <v>43487</v>
      </c>
      <c r="F20" s="17">
        <f>E20-7</f>
        <v>43480</v>
      </c>
      <c r="G20" s="17">
        <f t="shared" si="7"/>
        <v>43473</v>
      </c>
      <c r="H20" s="17">
        <f>G20-6</f>
        <v>43467</v>
      </c>
      <c r="I20" s="17">
        <f t="shared" si="9"/>
        <v>43434</v>
      </c>
      <c r="J20" s="17">
        <f t="shared" si="8"/>
        <v>43420</v>
      </c>
    </row>
    <row r="21" spans="2:10" s="30" customFormat="1" ht="14.45" customHeight="1" x14ac:dyDescent="0.25">
      <c r="B21" s="16" t="s">
        <v>57</v>
      </c>
      <c r="C21" s="34" t="s">
        <v>94</v>
      </c>
      <c r="D21" s="34" t="s">
        <v>56</v>
      </c>
      <c r="E21" s="18">
        <v>43594</v>
      </c>
      <c r="F21" s="17">
        <f>E21-14</f>
        <v>43580</v>
      </c>
      <c r="G21" s="17">
        <f t="shared" si="7"/>
        <v>43573</v>
      </c>
      <c r="H21" s="17">
        <f>G21-12</f>
        <v>43561</v>
      </c>
      <c r="I21" s="17">
        <f t="shared" si="9"/>
        <v>43528</v>
      </c>
      <c r="J21" s="17">
        <f t="shared" si="8"/>
        <v>43514</v>
      </c>
    </row>
    <row r="22" spans="2:10" s="30" customFormat="1" ht="14.45" customHeight="1" x14ac:dyDescent="0.25">
      <c r="B22" s="16" t="s">
        <v>89</v>
      </c>
      <c r="C22" s="30" t="s">
        <v>90</v>
      </c>
      <c r="D22" s="30" t="s">
        <v>92</v>
      </c>
      <c r="E22" s="17">
        <v>43525</v>
      </c>
      <c r="F22" s="17">
        <f>E22-14</f>
        <v>43511</v>
      </c>
      <c r="G22" s="17">
        <f t="shared" si="7"/>
        <v>43504</v>
      </c>
      <c r="H22" s="17">
        <f>G22-12</f>
        <v>43492</v>
      </c>
      <c r="I22" s="17">
        <f t="shared" si="9"/>
        <v>43459</v>
      </c>
      <c r="J22" s="17">
        <f t="shared" si="8"/>
        <v>43445</v>
      </c>
    </row>
    <row r="23" spans="2:10" s="30" customFormat="1" ht="14.45" customHeight="1" x14ac:dyDescent="0.25">
      <c r="B23" s="16" t="s">
        <v>91</v>
      </c>
      <c r="C23" s="30" t="s">
        <v>90</v>
      </c>
      <c r="D23" s="30" t="s">
        <v>92</v>
      </c>
      <c r="E23" s="17">
        <v>43633</v>
      </c>
      <c r="F23" s="17">
        <f>E23-14</f>
        <v>43619</v>
      </c>
      <c r="G23" s="17">
        <f t="shared" si="7"/>
        <v>43612</v>
      </c>
      <c r="H23" s="17">
        <f>G23-12</f>
        <v>43600</v>
      </c>
      <c r="I23" s="17">
        <f t="shared" si="9"/>
        <v>43567</v>
      </c>
      <c r="J23" s="17">
        <f t="shared" si="8"/>
        <v>43553</v>
      </c>
    </row>
    <row r="24" spans="2:10" s="30" customFormat="1" ht="14.45" customHeight="1" x14ac:dyDescent="0.25">
      <c r="B24" s="16" t="s">
        <v>96</v>
      </c>
      <c r="C24" s="30" t="s">
        <v>97</v>
      </c>
      <c r="D24" s="30" t="s">
        <v>98</v>
      </c>
      <c r="E24" s="17">
        <v>43577</v>
      </c>
      <c r="F24" s="17">
        <f>E24-14</f>
        <v>43563</v>
      </c>
      <c r="G24" s="17">
        <f>F24-7</f>
        <v>43556</v>
      </c>
      <c r="H24" s="17">
        <f>G24-12</f>
        <v>43544</v>
      </c>
      <c r="I24" s="17">
        <f>H24-33</f>
        <v>43511</v>
      </c>
      <c r="J24" s="17">
        <f>I24-14</f>
        <v>43497</v>
      </c>
    </row>
    <row r="25" spans="2:10" s="30" customFormat="1" ht="14.45" customHeight="1" x14ac:dyDescent="0.25">
      <c r="B25" s="16" t="s">
        <v>93</v>
      </c>
      <c r="C25" s="34" t="s">
        <v>95</v>
      </c>
      <c r="D25" s="30" t="s">
        <v>18</v>
      </c>
      <c r="E25" s="18">
        <v>43517</v>
      </c>
      <c r="F25" s="17">
        <f>E25-14</f>
        <v>43503</v>
      </c>
      <c r="G25" s="17">
        <f t="shared" si="7"/>
        <v>43496</v>
      </c>
      <c r="H25" s="17">
        <f>G25-12</f>
        <v>43484</v>
      </c>
      <c r="I25" s="17">
        <f t="shared" si="9"/>
        <v>43451</v>
      </c>
      <c r="J25" s="17">
        <f t="shared" si="8"/>
        <v>43437</v>
      </c>
    </row>
    <row r="26" spans="2:10" x14ac:dyDescent="0.25">
      <c r="B26" s="16" t="s">
        <v>58</v>
      </c>
      <c r="C26" s="30" t="s">
        <v>59</v>
      </c>
      <c r="D26" s="30" t="s">
        <v>60</v>
      </c>
      <c r="E26" s="18" t="s">
        <v>61</v>
      </c>
      <c r="F26" s="30"/>
      <c r="G26" s="17">
        <f t="shared" ref="G26:G28" si="10">F26-7</f>
        <v>-7</v>
      </c>
      <c r="H26" s="17">
        <f t="shared" ref="H26:H28" si="11">G26-12</f>
        <v>-19</v>
      </c>
      <c r="I26" s="17">
        <f t="shared" ref="I26:I28" si="12">H26-33</f>
        <v>-52</v>
      </c>
      <c r="J26" s="17">
        <f t="shared" ref="J26:J28" si="13">I26-14</f>
        <v>-66</v>
      </c>
    </row>
    <row r="27" spans="2:10" s="30" customFormat="1" x14ac:dyDescent="0.25">
      <c r="B27" s="16" t="s">
        <v>62</v>
      </c>
      <c r="C27" s="30" t="s">
        <v>59</v>
      </c>
      <c r="D27" s="30" t="s">
        <v>60</v>
      </c>
      <c r="E27" s="18" t="s">
        <v>61</v>
      </c>
      <c r="G27" s="17">
        <f t="shared" si="10"/>
        <v>-7</v>
      </c>
      <c r="H27" s="17">
        <f t="shared" si="11"/>
        <v>-19</v>
      </c>
      <c r="I27" s="17">
        <f t="shared" si="12"/>
        <v>-52</v>
      </c>
      <c r="J27" s="17">
        <f t="shared" si="13"/>
        <v>-66</v>
      </c>
    </row>
    <row r="28" spans="2:10" s="34" customFormat="1" x14ac:dyDescent="0.25">
      <c r="B28" s="16" t="s">
        <v>63</v>
      </c>
      <c r="C28" s="30" t="s">
        <v>61</v>
      </c>
      <c r="D28" s="30" t="s">
        <v>61</v>
      </c>
      <c r="E28" s="18" t="s">
        <v>61</v>
      </c>
      <c r="F28" s="30"/>
      <c r="G28" s="17">
        <f t="shared" si="10"/>
        <v>-7</v>
      </c>
      <c r="H28" s="17">
        <f t="shared" si="11"/>
        <v>-19</v>
      </c>
      <c r="I28" s="17">
        <f t="shared" si="12"/>
        <v>-52</v>
      </c>
      <c r="J28" s="17">
        <f t="shared" si="13"/>
        <v>-66</v>
      </c>
    </row>
    <row r="29" spans="2:10" ht="46.5" customHeight="1" x14ac:dyDescent="0.25">
      <c r="B29" s="46" t="s">
        <v>64</v>
      </c>
      <c r="C29" s="46"/>
      <c r="D29" s="46"/>
      <c r="E29" s="46"/>
      <c r="F29" s="46"/>
      <c r="G29" s="46"/>
      <c r="H29" s="46"/>
      <c r="I29" s="46"/>
      <c r="J29" s="46"/>
    </row>
    <row r="30" spans="2:10" s="31" customFormat="1" x14ac:dyDescent="0.25">
      <c r="B30" s="32"/>
      <c r="C30" s="32"/>
      <c r="D30" s="32"/>
      <c r="E30" s="32"/>
      <c r="F30" s="32"/>
      <c r="G30" s="32"/>
      <c r="H30" s="32"/>
      <c r="I30" s="32"/>
      <c r="J30" s="32"/>
    </row>
    <row r="32" spans="2:10" x14ac:dyDescent="0.25">
      <c r="B32" s="44" t="s">
        <v>65</v>
      </c>
      <c r="C32" s="45"/>
      <c r="D32" s="45"/>
      <c r="E32" s="45"/>
      <c r="F32" s="45"/>
      <c r="G32" s="45"/>
      <c r="H32" s="45"/>
      <c r="I32" s="45"/>
      <c r="J32" s="45"/>
    </row>
    <row r="33" spans="2:10" s="15" customFormat="1" ht="45" x14ac:dyDescent="0.25">
      <c r="B33" s="15" t="s">
        <v>1</v>
      </c>
      <c r="C33" s="15" t="s">
        <v>2</v>
      </c>
      <c r="D33" s="15" t="s">
        <v>3</v>
      </c>
      <c r="E33" s="15" t="s">
        <v>40</v>
      </c>
      <c r="F33" s="15" t="s">
        <v>41</v>
      </c>
      <c r="G33" s="15" t="s">
        <v>42</v>
      </c>
      <c r="H33" s="15" t="s">
        <v>43</v>
      </c>
      <c r="I33" s="15" t="s">
        <v>66</v>
      </c>
      <c r="J33" s="15" t="s">
        <v>67</v>
      </c>
    </row>
    <row r="34" spans="2:10" hidden="1" x14ac:dyDescent="0.25">
      <c r="B34" s="24" t="s">
        <v>23</v>
      </c>
      <c r="C34" s="30" t="s">
        <v>24</v>
      </c>
      <c r="D34" s="30" t="s">
        <v>25</v>
      </c>
      <c r="E34" s="17">
        <v>42719</v>
      </c>
      <c r="F34" s="17">
        <f t="shared" ref="F34:F44" si="14">E34-14</f>
        <v>42705</v>
      </c>
      <c r="G34" s="17">
        <f t="shared" ref="G34:H57" si="15">F34-7</f>
        <v>42698</v>
      </c>
      <c r="H34" s="17">
        <f t="shared" si="15"/>
        <v>42691</v>
      </c>
      <c r="I34" s="17">
        <f t="shared" ref="I34:I58" si="16">H34-42</f>
        <v>42649</v>
      </c>
      <c r="J34" s="17">
        <f>I34-14</f>
        <v>42635</v>
      </c>
    </row>
    <row r="35" spans="2:10" hidden="1" x14ac:dyDescent="0.25">
      <c r="B35" s="21" t="s">
        <v>10</v>
      </c>
      <c r="C35" s="29" t="s">
        <v>11</v>
      </c>
      <c r="D35" s="30" t="s">
        <v>12</v>
      </c>
      <c r="E35" s="17">
        <v>42738</v>
      </c>
      <c r="F35" s="17">
        <f t="shared" si="14"/>
        <v>42724</v>
      </c>
      <c r="G35" s="17">
        <f t="shared" si="15"/>
        <v>42717</v>
      </c>
      <c r="H35" s="17">
        <f t="shared" si="15"/>
        <v>42710</v>
      </c>
      <c r="I35" s="17">
        <f t="shared" si="16"/>
        <v>42668</v>
      </c>
      <c r="J35" s="17">
        <f t="shared" ref="J35:J58" si="17">I35-14</f>
        <v>42654</v>
      </c>
    </row>
    <row r="36" spans="2:10" hidden="1" x14ac:dyDescent="0.25">
      <c r="B36" s="21" t="s">
        <v>13</v>
      </c>
      <c r="C36" s="30" t="s">
        <v>14</v>
      </c>
      <c r="D36" s="30" t="s">
        <v>15</v>
      </c>
      <c r="E36" s="17">
        <v>42741</v>
      </c>
      <c r="F36" s="17">
        <f t="shared" si="14"/>
        <v>42727</v>
      </c>
      <c r="G36" s="17">
        <f t="shared" si="15"/>
        <v>42720</v>
      </c>
      <c r="H36" s="17">
        <f t="shared" si="15"/>
        <v>42713</v>
      </c>
      <c r="I36" s="17">
        <f t="shared" si="16"/>
        <v>42671</v>
      </c>
      <c r="J36" s="17">
        <f t="shared" si="17"/>
        <v>42657</v>
      </c>
    </row>
    <row r="37" spans="2:10" hidden="1" x14ac:dyDescent="0.25">
      <c r="B37" s="24" t="s">
        <v>26</v>
      </c>
      <c r="C37" s="30" t="s">
        <v>27</v>
      </c>
      <c r="D37" s="30" t="s">
        <v>28</v>
      </c>
      <c r="E37" s="17">
        <v>42760</v>
      </c>
      <c r="F37" s="17">
        <f t="shared" si="14"/>
        <v>42746</v>
      </c>
      <c r="G37" s="17">
        <f t="shared" ref="G37:G44" si="18">F37-7</f>
        <v>42739</v>
      </c>
      <c r="H37" s="17">
        <f t="shared" si="15"/>
        <v>42732</v>
      </c>
      <c r="I37" s="17">
        <f t="shared" si="16"/>
        <v>42690</v>
      </c>
      <c r="J37" s="17">
        <f t="shared" si="17"/>
        <v>42676</v>
      </c>
    </row>
    <row r="38" spans="2:10" hidden="1" x14ac:dyDescent="0.25">
      <c r="B38" s="21" t="s">
        <v>16</v>
      </c>
      <c r="C38" s="30" t="s">
        <v>17</v>
      </c>
      <c r="D38" s="30" t="s">
        <v>18</v>
      </c>
      <c r="E38" s="17">
        <v>42783</v>
      </c>
      <c r="F38" s="17">
        <f t="shared" si="14"/>
        <v>42769</v>
      </c>
      <c r="G38" s="17">
        <f t="shared" si="18"/>
        <v>42762</v>
      </c>
      <c r="H38" s="17">
        <f t="shared" si="15"/>
        <v>42755</v>
      </c>
      <c r="I38" s="17">
        <f t="shared" si="16"/>
        <v>42713</v>
      </c>
      <c r="J38" s="17">
        <f t="shared" si="17"/>
        <v>42699</v>
      </c>
    </row>
    <row r="39" spans="2:10" hidden="1" x14ac:dyDescent="0.25">
      <c r="B39" s="21" t="s">
        <v>46</v>
      </c>
      <c r="C39" s="30" t="s">
        <v>20</v>
      </c>
      <c r="D39" s="30" t="s">
        <v>21</v>
      </c>
      <c r="E39" s="17">
        <v>42790</v>
      </c>
      <c r="F39" s="17">
        <f t="shared" si="14"/>
        <v>42776</v>
      </c>
      <c r="G39" s="17">
        <f t="shared" si="18"/>
        <v>42769</v>
      </c>
      <c r="H39" s="17">
        <f t="shared" si="15"/>
        <v>42762</v>
      </c>
      <c r="I39" s="17">
        <f t="shared" si="16"/>
        <v>42720</v>
      </c>
      <c r="J39" s="17">
        <f t="shared" si="17"/>
        <v>42706</v>
      </c>
    </row>
    <row r="40" spans="2:10" hidden="1" x14ac:dyDescent="0.25">
      <c r="B40" s="21" t="s">
        <v>47</v>
      </c>
      <c r="C40" s="30" t="s">
        <v>20</v>
      </c>
      <c r="D40" s="30" t="s">
        <v>21</v>
      </c>
      <c r="E40" s="17">
        <v>42835</v>
      </c>
      <c r="F40" s="17">
        <f t="shared" si="14"/>
        <v>42821</v>
      </c>
      <c r="G40" s="17">
        <f t="shared" si="18"/>
        <v>42814</v>
      </c>
      <c r="H40" s="17">
        <f t="shared" si="15"/>
        <v>42807</v>
      </c>
      <c r="I40" s="17">
        <f t="shared" si="16"/>
        <v>42765</v>
      </c>
      <c r="J40" s="17">
        <f t="shared" si="17"/>
        <v>42751</v>
      </c>
    </row>
    <row r="41" spans="2:10" hidden="1" x14ac:dyDescent="0.25">
      <c r="B41" s="24" t="s">
        <v>30</v>
      </c>
      <c r="C41" s="30" t="s">
        <v>31</v>
      </c>
      <c r="D41" s="30" t="s">
        <v>32</v>
      </c>
      <c r="E41" s="17">
        <v>42849</v>
      </c>
      <c r="F41" s="17">
        <f t="shared" si="14"/>
        <v>42835</v>
      </c>
      <c r="G41" s="17">
        <f t="shared" si="18"/>
        <v>42828</v>
      </c>
      <c r="H41" s="17">
        <f t="shared" si="15"/>
        <v>42821</v>
      </c>
      <c r="I41" s="17">
        <f t="shared" si="16"/>
        <v>42779</v>
      </c>
      <c r="J41" s="17">
        <f t="shared" si="17"/>
        <v>42765</v>
      </c>
    </row>
    <row r="42" spans="2:10" hidden="1" x14ac:dyDescent="0.25">
      <c r="B42" s="24" t="s">
        <v>48</v>
      </c>
      <c r="C42" s="30" t="s">
        <v>27</v>
      </c>
      <c r="D42" s="30" t="s">
        <v>28</v>
      </c>
      <c r="E42" s="17">
        <v>42870</v>
      </c>
      <c r="F42" s="17">
        <f t="shared" si="14"/>
        <v>42856</v>
      </c>
      <c r="G42" s="17">
        <f t="shared" si="18"/>
        <v>42849</v>
      </c>
      <c r="H42" s="17">
        <f t="shared" si="15"/>
        <v>42842</v>
      </c>
      <c r="I42" s="17">
        <f t="shared" si="16"/>
        <v>42800</v>
      </c>
      <c r="J42" s="17">
        <f t="shared" si="17"/>
        <v>42786</v>
      </c>
    </row>
    <row r="43" spans="2:10" hidden="1" x14ac:dyDescent="0.25">
      <c r="B43" s="24" t="s">
        <v>49</v>
      </c>
      <c r="C43" s="30" t="s">
        <v>50</v>
      </c>
      <c r="D43" s="30" t="s">
        <v>51</v>
      </c>
      <c r="E43" s="17">
        <v>42930</v>
      </c>
      <c r="F43" s="17">
        <f t="shared" si="14"/>
        <v>42916</v>
      </c>
      <c r="G43" s="17">
        <f t="shared" si="18"/>
        <v>42909</v>
      </c>
      <c r="H43" s="17">
        <f t="shared" si="15"/>
        <v>42902</v>
      </c>
      <c r="I43" s="17">
        <f t="shared" si="16"/>
        <v>42860</v>
      </c>
      <c r="J43" s="17">
        <f t="shared" si="17"/>
        <v>42846</v>
      </c>
    </row>
    <row r="44" spans="2:10" s="30" customFormat="1" x14ac:dyDescent="0.25">
      <c r="B44" s="24" t="s">
        <v>52</v>
      </c>
      <c r="C44" s="30" t="s">
        <v>53</v>
      </c>
      <c r="D44" s="30" t="s">
        <v>12</v>
      </c>
      <c r="E44" s="18">
        <v>43370</v>
      </c>
      <c r="F44" s="20">
        <f t="shared" si="14"/>
        <v>43356</v>
      </c>
      <c r="G44" s="20">
        <f t="shared" si="18"/>
        <v>43349</v>
      </c>
      <c r="H44" s="20">
        <f t="shared" si="15"/>
        <v>43342</v>
      </c>
      <c r="I44" s="20">
        <f t="shared" si="16"/>
        <v>43300</v>
      </c>
      <c r="J44" s="20">
        <f t="shared" si="17"/>
        <v>43286</v>
      </c>
    </row>
    <row r="45" spans="2:10" s="30" customFormat="1" x14ac:dyDescent="0.25">
      <c r="B45" s="16" t="s">
        <v>54</v>
      </c>
      <c r="C45" s="30" t="s">
        <v>53</v>
      </c>
      <c r="D45" s="30" t="s">
        <v>12</v>
      </c>
      <c r="E45" s="18">
        <v>43481</v>
      </c>
      <c r="F45" s="18">
        <f>E45-8</f>
        <v>43473</v>
      </c>
      <c r="G45" s="18">
        <f t="shared" ref="G45:G55" si="19">F45-7</f>
        <v>43466</v>
      </c>
      <c r="H45" s="20">
        <f t="shared" si="15"/>
        <v>43459</v>
      </c>
      <c r="I45" s="20">
        <f t="shared" si="16"/>
        <v>43417</v>
      </c>
      <c r="J45" s="20">
        <f t="shared" si="17"/>
        <v>43403</v>
      </c>
    </row>
    <row r="46" spans="2:10" s="30" customFormat="1" x14ac:dyDescent="0.25">
      <c r="B46" s="16" t="s">
        <v>79</v>
      </c>
      <c r="C46" s="30" t="s">
        <v>80</v>
      </c>
      <c r="D46" s="30" t="s">
        <v>81</v>
      </c>
      <c r="E46" s="18">
        <v>43497</v>
      </c>
      <c r="F46" s="18">
        <f>E46-14</f>
        <v>43483</v>
      </c>
      <c r="G46" s="18">
        <f t="shared" si="19"/>
        <v>43476</v>
      </c>
      <c r="H46" s="20">
        <f>G46-7</f>
        <v>43469</v>
      </c>
      <c r="I46" s="20">
        <f>H46-42</f>
        <v>43427</v>
      </c>
      <c r="J46" s="20">
        <f>I46-14</f>
        <v>43413</v>
      </c>
    </row>
    <row r="47" spans="2:10" s="30" customFormat="1" x14ac:dyDescent="0.25">
      <c r="B47" s="16" t="s">
        <v>82</v>
      </c>
      <c r="C47" s="30" t="s">
        <v>83</v>
      </c>
      <c r="D47" s="30" t="s">
        <v>84</v>
      </c>
      <c r="E47" s="18">
        <v>43496</v>
      </c>
      <c r="F47" s="18">
        <f>E47-14</f>
        <v>43482</v>
      </c>
      <c r="G47" s="18">
        <f t="shared" si="19"/>
        <v>43475</v>
      </c>
      <c r="H47" s="20">
        <f>G47-7</f>
        <v>43468</v>
      </c>
      <c r="I47" s="20">
        <f>H47-42</f>
        <v>43426</v>
      </c>
      <c r="J47" s="20">
        <f>I47-14</f>
        <v>43412</v>
      </c>
    </row>
    <row r="48" spans="2:10" s="30" customFormat="1" x14ac:dyDescent="0.25">
      <c r="B48" s="16" t="s">
        <v>85</v>
      </c>
      <c r="C48" s="30" t="s">
        <v>86</v>
      </c>
      <c r="D48" s="30" t="s">
        <v>87</v>
      </c>
      <c r="E48" s="18">
        <v>43490</v>
      </c>
      <c r="F48" s="18">
        <f>E48-14</f>
        <v>43476</v>
      </c>
      <c r="G48" s="18">
        <f t="shared" si="19"/>
        <v>43469</v>
      </c>
      <c r="H48" s="20">
        <f>G48-7</f>
        <v>43462</v>
      </c>
      <c r="I48" s="20">
        <f>H48-42</f>
        <v>43420</v>
      </c>
      <c r="J48" s="20">
        <f>I48-14</f>
        <v>43406</v>
      </c>
    </row>
    <row r="49" spans="2:10" s="30" customFormat="1" x14ac:dyDescent="0.25">
      <c r="B49" s="16" t="s">
        <v>88</v>
      </c>
      <c r="C49" s="30" t="s">
        <v>86</v>
      </c>
      <c r="D49" s="30" t="s">
        <v>87</v>
      </c>
      <c r="E49" s="18">
        <v>43546</v>
      </c>
      <c r="F49" s="18">
        <f>E49-14</f>
        <v>43532</v>
      </c>
      <c r="G49" s="18">
        <f t="shared" si="19"/>
        <v>43525</v>
      </c>
      <c r="H49" s="20">
        <f>G49-7</f>
        <v>43518</v>
      </c>
      <c r="I49" s="20">
        <f>H49-42</f>
        <v>43476</v>
      </c>
      <c r="J49" s="20">
        <f>I49-14</f>
        <v>43462</v>
      </c>
    </row>
    <row r="50" spans="2:10" s="30" customFormat="1" x14ac:dyDescent="0.25">
      <c r="B50" s="16" t="s">
        <v>55</v>
      </c>
      <c r="C50" s="34" t="s">
        <v>94</v>
      </c>
      <c r="D50" s="34" t="s">
        <v>56</v>
      </c>
      <c r="E50" s="18">
        <v>43487</v>
      </c>
      <c r="F50" s="18">
        <f>E50-7</f>
        <v>43480</v>
      </c>
      <c r="G50" s="18">
        <f t="shared" si="19"/>
        <v>43473</v>
      </c>
      <c r="H50" s="20">
        <f>G50-6</f>
        <v>43467</v>
      </c>
      <c r="I50" s="20">
        <f t="shared" si="16"/>
        <v>43425</v>
      </c>
      <c r="J50" s="20">
        <f t="shared" si="17"/>
        <v>43411</v>
      </c>
    </row>
    <row r="51" spans="2:10" s="30" customFormat="1" ht="14.45" customHeight="1" x14ac:dyDescent="0.25">
      <c r="B51" s="16" t="s">
        <v>57</v>
      </c>
      <c r="C51" s="34" t="s">
        <v>94</v>
      </c>
      <c r="D51" s="34" t="s">
        <v>56</v>
      </c>
      <c r="E51" s="18">
        <v>43594</v>
      </c>
      <c r="F51" s="18">
        <f>E51-14</f>
        <v>43580</v>
      </c>
      <c r="G51" s="18">
        <f t="shared" si="19"/>
        <v>43573</v>
      </c>
      <c r="H51" s="20">
        <f t="shared" si="15"/>
        <v>43566</v>
      </c>
      <c r="I51" s="20">
        <f t="shared" si="16"/>
        <v>43524</v>
      </c>
      <c r="J51" s="20">
        <f t="shared" si="17"/>
        <v>43510</v>
      </c>
    </row>
    <row r="52" spans="2:10" s="30" customFormat="1" x14ac:dyDescent="0.25">
      <c r="B52" s="16" t="s">
        <v>89</v>
      </c>
      <c r="C52" s="30" t="s">
        <v>90</v>
      </c>
      <c r="D52" s="30" t="s">
        <v>92</v>
      </c>
      <c r="E52" s="17">
        <v>43525</v>
      </c>
      <c r="F52" s="18">
        <f>E52-14</f>
        <v>43511</v>
      </c>
      <c r="G52" s="18">
        <f t="shared" si="19"/>
        <v>43504</v>
      </c>
      <c r="H52" s="20">
        <f>G52-7</f>
        <v>43497</v>
      </c>
      <c r="I52" s="20">
        <f>H52-42</f>
        <v>43455</v>
      </c>
      <c r="J52" s="20">
        <f>I52-14</f>
        <v>43441</v>
      </c>
    </row>
    <row r="53" spans="2:10" s="30" customFormat="1" x14ac:dyDescent="0.25">
      <c r="B53" s="16" t="s">
        <v>91</v>
      </c>
      <c r="C53" s="30" t="s">
        <v>90</v>
      </c>
      <c r="D53" s="30" t="s">
        <v>92</v>
      </c>
      <c r="E53" s="17">
        <v>43633</v>
      </c>
      <c r="F53" s="18">
        <f>E53-14</f>
        <v>43619</v>
      </c>
      <c r="G53" s="18">
        <f t="shared" si="19"/>
        <v>43612</v>
      </c>
      <c r="H53" s="20">
        <f>G53-7</f>
        <v>43605</v>
      </c>
      <c r="I53" s="20">
        <f>H53-42</f>
        <v>43563</v>
      </c>
      <c r="J53" s="20">
        <f>I53-14</f>
        <v>43549</v>
      </c>
    </row>
    <row r="54" spans="2:10" s="30" customFormat="1" x14ac:dyDescent="0.25">
      <c r="B54" s="16" t="s">
        <v>96</v>
      </c>
      <c r="C54" s="30" t="s">
        <v>97</v>
      </c>
      <c r="D54" s="30" t="s">
        <v>98</v>
      </c>
      <c r="E54" s="17">
        <v>43577</v>
      </c>
      <c r="F54" s="18">
        <f>E54-14</f>
        <v>43563</v>
      </c>
      <c r="G54" s="18">
        <f>F54-7</f>
        <v>43556</v>
      </c>
      <c r="H54" s="20">
        <f>G54-7</f>
        <v>43549</v>
      </c>
      <c r="I54" s="20">
        <f>H54-42</f>
        <v>43507</v>
      </c>
      <c r="J54" s="20">
        <f>I54-14</f>
        <v>43493</v>
      </c>
    </row>
    <row r="55" spans="2:10" s="30" customFormat="1" ht="14.45" customHeight="1" x14ac:dyDescent="0.25">
      <c r="B55" s="16" t="s">
        <v>93</v>
      </c>
      <c r="C55" s="34" t="s">
        <v>95</v>
      </c>
      <c r="D55" s="30" t="s">
        <v>18</v>
      </c>
      <c r="E55" s="18">
        <v>43517</v>
      </c>
      <c r="F55" s="18">
        <f>E55-14</f>
        <v>43503</v>
      </c>
      <c r="G55" s="18">
        <f t="shared" si="19"/>
        <v>43496</v>
      </c>
      <c r="H55" s="20">
        <f>G55-7</f>
        <v>43489</v>
      </c>
      <c r="I55" s="20">
        <f>H55-42</f>
        <v>43447</v>
      </c>
      <c r="J55" s="20">
        <f>I55-14</f>
        <v>43433</v>
      </c>
    </row>
    <row r="56" spans="2:10" s="30" customFormat="1" x14ac:dyDescent="0.25">
      <c r="B56" s="16" t="s">
        <v>58</v>
      </c>
      <c r="C56" s="30" t="s">
        <v>59</v>
      </c>
      <c r="D56" s="30" t="s">
        <v>60</v>
      </c>
      <c r="E56" s="18" t="s">
        <v>61</v>
      </c>
      <c r="F56" s="18"/>
      <c r="G56" s="18">
        <f t="shared" ref="G56:H58" si="20">F56-7</f>
        <v>-7</v>
      </c>
      <c r="H56" s="20">
        <f t="shared" si="15"/>
        <v>-14</v>
      </c>
      <c r="I56" s="20">
        <f t="shared" si="16"/>
        <v>-56</v>
      </c>
      <c r="J56" s="20">
        <f t="shared" si="17"/>
        <v>-70</v>
      </c>
    </row>
    <row r="57" spans="2:10" s="30" customFormat="1" x14ac:dyDescent="0.25">
      <c r="B57" s="16" t="s">
        <v>62</v>
      </c>
      <c r="C57" s="30" t="s">
        <v>59</v>
      </c>
      <c r="D57" s="30" t="s">
        <v>60</v>
      </c>
      <c r="E57" s="18" t="s">
        <v>61</v>
      </c>
      <c r="F57" s="18"/>
      <c r="G57" s="18">
        <f t="shared" si="20"/>
        <v>-7</v>
      </c>
      <c r="H57" s="20">
        <f t="shared" si="15"/>
        <v>-14</v>
      </c>
      <c r="I57" s="20">
        <f t="shared" si="16"/>
        <v>-56</v>
      </c>
      <c r="J57" s="20">
        <f t="shared" si="17"/>
        <v>-70</v>
      </c>
    </row>
    <row r="58" spans="2:10" s="34" customFormat="1" x14ac:dyDescent="0.25">
      <c r="B58" s="16" t="s">
        <v>63</v>
      </c>
      <c r="C58" s="30" t="s">
        <v>61</v>
      </c>
      <c r="D58" s="30" t="s">
        <v>61</v>
      </c>
      <c r="E58" s="18" t="s">
        <v>61</v>
      </c>
      <c r="F58" s="18"/>
      <c r="G58" s="18">
        <f t="shared" si="20"/>
        <v>-7</v>
      </c>
      <c r="H58" s="20">
        <f t="shared" si="20"/>
        <v>-14</v>
      </c>
      <c r="I58" s="20">
        <f t="shared" si="16"/>
        <v>-56</v>
      </c>
      <c r="J58" s="20">
        <f t="shared" si="17"/>
        <v>-70</v>
      </c>
    </row>
    <row r="59" spans="2:10" s="30" customFormat="1" x14ac:dyDescent="0.25">
      <c r="B59" s="24"/>
      <c r="E59" s="17"/>
      <c r="F59" s="17"/>
      <c r="G59" s="17"/>
      <c r="H59" s="17"/>
      <c r="I59" s="17"/>
      <c r="J59" s="17"/>
    </row>
    <row r="60" spans="2:10" x14ac:dyDescent="0.25">
      <c r="B60" s="13"/>
      <c r="C60" s="30"/>
      <c r="D60" s="30"/>
      <c r="E60" s="17"/>
      <c r="F60" s="17"/>
      <c r="G60" s="17"/>
      <c r="H60" s="17"/>
      <c r="I60" s="17"/>
      <c r="J60" s="17"/>
    </row>
    <row r="61" spans="2:10" ht="15" customHeight="1" x14ac:dyDescent="0.25">
      <c r="B61" s="44" t="s">
        <v>37</v>
      </c>
      <c r="C61" s="44"/>
      <c r="D61" s="44"/>
      <c r="E61" s="44"/>
      <c r="F61" s="44"/>
      <c r="G61" s="44"/>
      <c r="H61" s="44"/>
      <c r="I61" s="44"/>
      <c r="J61" s="30"/>
    </row>
    <row r="62" spans="2:10" s="23" customFormat="1" ht="30" x14ac:dyDescent="0.25">
      <c r="B62" s="15" t="s">
        <v>1</v>
      </c>
      <c r="C62" s="15" t="s">
        <v>2</v>
      </c>
      <c r="D62" s="15" t="s">
        <v>3</v>
      </c>
      <c r="E62" s="15" t="s">
        <v>40</v>
      </c>
      <c r="F62" s="15" t="s">
        <v>41</v>
      </c>
      <c r="G62" s="15" t="s">
        <v>42</v>
      </c>
      <c r="H62" s="15" t="s">
        <v>43</v>
      </c>
      <c r="I62" s="15" t="s">
        <v>38</v>
      </c>
      <c r="J62" s="47"/>
    </row>
    <row r="63" spans="2:10" ht="14.45" hidden="1" customHeight="1" x14ac:dyDescent="0.25">
      <c r="B63" s="24" t="s">
        <v>23</v>
      </c>
      <c r="C63" s="30" t="s">
        <v>24</v>
      </c>
      <c r="D63" s="30" t="s">
        <v>25</v>
      </c>
      <c r="E63" s="17">
        <v>42719</v>
      </c>
      <c r="F63" s="17">
        <f t="shared" ref="F63:F73" si="21">E63-14</f>
        <v>42705</v>
      </c>
      <c r="G63" s="17">
        <f t="shared" ref="G63:H65" si="22">F63-7</f>
        <v>42698</v>
      </c>
      <c r="H63" s="17">
        <f t="shared" si="22"/>
        <v>42691</v>
      </c>
      <c r="I63" s="17">
        <f>H63-30</f>
        <v>42661</v>
      </c>
      <c r="J63" s="47"/>
    </row>
    <row r="64" spans="2:10" ht="14.45" hidden="1" customHeight="1" x14ac:dyDescent="0.25">
      <c r="B64" s="21" t="s">
        <v>10</v>
      </c>
      <c r="C64" s="29" t="s">
        <v>11</v>
      </c>
      <c r="D64" s="30" t="s">
        <v>12</v>
      </c>
      <c r="E64" s="17">
        <v>42738</v>
      </c>
      <c r="F64" s="17">
        <f t="shared" si="21"/>
        <v>42724</v>
      </c>
      <c r="G64" s="17">
        <f t="shared" si="22"/>
        <v>42717</v>
      </c>
      <c r="H64" s="17">
        <f t="shared" si="22"/>
        <v>42710</v>
      </c>
      <c r="I64" s="17">
        <f>H64-30</f>
        <v>42680</v>
      </c>
      <c r="J64" s="47"/>
    </row>
    <row r="65" spans="2:10" ht="14.45" hidden="1" customHeight="1" x14ac:dyDescent="0.25">
      <c r="B65" s="21" t="s">
        <v>13</v>
      </c>
      <c r="C65" s="30" t="s">
        <v>14</v>
      </c>
      <c r="D65" s="30" t="s">
        <v>15</v>
      </c>
      <c r="E65" s="17">
        <v>42741</v>
      </c>
      <c r="F65" s="17">
        <f t="shared" si="21"/>
        <v>42727</v>
      </c>
      <c r="G65" s="17">
        <f t="shared" si="22"/>
        <v>42720</v>
      </c>
      <c r="H65" s="17">
        <f t="shared" si="22"/>
        <v>42713</v>
      </c>
      <c r="I65" s="17">
        <f>H65-30</f>
        <v>42683</v>
      </c>
      <c r="J65" s="47"/>
    </row>
    <row r="66" spans="2:10" ht="14.45" hidden="1" customHeight="1" x14ac:dyDescent="0.25">
      <c r="B66" s="24" t="s">
        <v>26</v>
      </c>
      <c r="C66" s="30" t="s">
        <v>27</v>
      </c>
      <c r="D66" s="30" t="s">
        <v>28</v>
      </c>
      <c r="E66" s="17">
        <v>42760</v>
      </c>
      <c r="F66" s="17">
        <f t="shared" si="21"/>
        <v>42746</v>
      </c>
      <c r="G66" s="17">
        <f t="shared" ref="G66:G87" si="23">F66-7</f>
        <v>42739</v>
      </c>
      <c r="H66" s="17">
        <f>G66-12</f>
        <v>42727</v>
      </c>
      <c r="I66" s="17">
        <f>H66-33</f>
        <v>42694</v>
      </c>
      <c r="J66" s="47"/>
    </row>
    <row r="67" spans="2:10" ht="14.45" hidden="1" customHeight="1" x14ac:dyDescent="0.25">
      <c r="B67" s="21" t="s">
        <v>16</v>
      </c>
      <c r="C67" s="30" t="s">
        <v>17</v>
      </c>
      <c r="D67" s="30" t="s">
        <v>18</v>
      </c>
      <c r="E67" s="17">
        <v>42783</v>
      </c>
      <c r="F67" s="17">
        <f t="shared" si="21"/>
        <v>42769</v>
      </c>
      <c r="G67" s="17">
        <f t="shared" si="23"/>
        <v>42762</v>
      </c>
      <c r="H67" s="17">
        <f>G67-7</f>
        <v>42755</v>
      </c>
      <c r="I67" s="17">
        <f>H67-28</f>
        <v>42727</v>
      </c>
      <c r="J67" s="47"/>
    </row>
    <row r="68" spans="2:10" ht="14.45" hidden="1" customHeight="1" x14ac:dyDescent="0.25">
      <c r="B68" s="21" t="s">
        <v>46</v>
      </c>
      <c r="C68" s="30" t="s">
        <v>20</v>
      </c>
      <c r="D68" s="30" t="s">
        <v>21</v>
      </c>
      <c r="E68" s="17">
        <v>42790</v>
      </c>
      <c r="F68" s="17">
        <f t="shared" si="21"/>
        <v>42776</v>
      </c>
      <c r="G68" s="17">
        <f t="shared" si="23"/>
        <v>42769</v>
      </c>
      <c r="H68" s="17">
        <f>G68-7</f>
        <v>42762</v>
      </c>
      <c r="I68" s="17">
        <f>H68-28</f>
        <v>42734</v>
      </c>
      <c r="J68" s="47"/>
    </row>
    <row r="69" spans="2:10" ht="14.45" hidden="1" customHeight="1" x14ac:dyDescent="0.25">
      <c r="B69" s="21" t="s">
        <v>47</v>
      </c>
      <c r="C69" s="30" t="s">
        <v>20</v>
      </c>
      <c r="D69" s="30" t="s">
        <v>21</v>
      </c>
      <c r="E69" s="17">
        <v>42835</v>
      </c>
      <c r="F69" s="17">
        <f t="shared" si="21"/>
        <v>42821</v>
      </c>
      <c r="G69" s="17">
        <f t="shared" si="23"/>
        <v>42814</v>
      </c>
      <c r="H69" s="17">
        <f>G69-7</f>
        <v>42807</v>
      </c>
      <c r="I69" s="17">
        <f>H69-28</f>
        <v>42779</v>
      </c>
      <c r="J69" s="47"/>
    </row>
    <row r="70" spans="2:10" ht="14.45" hidden="1" customHeight="1" x14ac:dyDescent="0.25">
      <c r="B70" s="24" t="s">
        <v>30</v>
      </c>
      <c r="C70" s="30" t="s">
        <v>31</v>
      </c>
      <c r="D70" s="30" t="s">
        <v>32</v>
      </c>
      <c r="E70" s="17">
        <v>42849</v>
      </c>
      <c r="F70" s="17">
        <f t="shared" si="21"/>
        <v>42835</v>
      </c>
      <c r="G70" s="17">
        <f t="shared" si="23"/>
        <v>42828</v>
      </c>
      <c r="H70" s="17">
        <f t="shared" ref="H70:H87" si="24">G70-12</f>
        <v>42816</v>
      </c>
      <c r="I70" s="17">
        <f t="shared" ref="I70:I87" si="25">H70-33</f>
        <v>42783</v>
      </c>
      <c r="J70" s="47"/>
    </row>
    <row r="71" spans="2:10" ht="14.45" hidden="1" customHeight="1" x14ac:dyDescent="0.25">
      <c r="B71" s="24" t="s">
        <v>48</v>
      </c>
      <c r="C71" s="30" t="s">
        <v>27</v>
      </c>
      <c r="D71" s="30" t="s">
        <v>28</v>
      </c>
      <c r="E71" s="17">
        <v>42870</v>
      </c>
      <c r="F71" s="17">
        <f t="shared" si="21"/>
        <v>42856</v>
      </c>
      <c r="G71" s="17">
        <f t="shared" si="23"/>
        <v>42849</v>
      </c>
      <c r="H71" s="17">
        <f t="shared" si="24"/>
        <v>42837</v>
      </c>
      <c r="I71" s="17">
        <f t="shared" si="25"/>
        <v>42804</v>
      </c>
      <c r="J71" s="47"/>
    </row>
    <row r="72" spans="2:10" ht="14.45" hidden="1" customHeight="1" x14ac:dyDescent="0.25">
      <c r="B72" s="16" t="s">
        <v>49</v>
      </c>
      <c r="C72" s="30" t="s">
        <v>50</v>
      </c>
      <c r="D72" s="30" t="s">
        <v>51</v>
      </c>
      <c r="E72" s="17">
        <v>42930</v>
      </c>
      <c r="F72" s="17">
        <f t="shared" si="21"/>
        <v>42916</v>
      </c>
      <c r="G72" s="17">
        <f t="shared" si="23"/>
        <v>42909</v>
      </c>
      <c r="H72" s="17">
        <f t="shared" si="24"/>
        <v>42897</v>
      </c>
      <c r="I72" s="17">
        <f t="shared" si="25"/>
        <v>42864</v>
      </c>
      <c r="J72" s="30"/>
    </row>
    <row r="73" spans="2:10" s="30" customFormat="1" x14ac:dyDescent="0.25">
      <c r="B73" s="16" t="s">
        <v>52</v>
      </c>
      <c r="C73" s="30" t="s">
        <v>53</v>
      </c>
      <c r="D73" s="30" t="s">
        <v>12</v>
      </c>
      <c r="E73" s="18">
        <v>43370</v>
      </c>
      <c r="F73" s="18">
        <f t="shared" si="21"/>
        <v>43356</v>
      </c>
      <c r="G73" s="18">
        <f t="shared" si="23"/>
        <v>43349</v>
      </c>
      <c r="H73" s="18">
        <f t="shared" si="24"/>
        <v>43337</v>
      </c>
      <c r="I73" s="18">
        <f t="shared" si="25"/>
        <v>43304</v>
      </c>
    </row>
    <row r="74" spans="2:10" s="30" customFormat="1" x14ac:dyDescent="0.25">
      <c r="B74" s="16" t="s">
        <v>54</v>
      </c>
      <c r="C74" s="30" t="s">
        <v>53</v>
      </c>
      <c r="D74" s="30" t="s">
        <v>12</v>
      </c>
      <c r="E74" s="18">
        <v>43481</v>
      </c>
      <c r="F74" s="18">
        <f>E74-8</f>
        <v>43473</v>
      </c>
      <c r="G74" s="18">
        <f t="shared" si="23"/>
        <v>43466</v>
      </c>
      <c r="H74" s="18">
        <f t="shared" si="24"/>
        <v>43454</v>
      </c>
      <c r="I74" s="18">
        <f t="shared" si="25"/>
        <v>43421</v>
      </c>
    </row>
    <row r="75" spans="2:10" s="30" customFormat="1" x14ac:dyDescent="0.25">
      <c r="B75" s="16" t="s">
        <v>79</v>
      </c>
      <c r="C75" s="30" t="s">
        <v>80</v>
      </c>
      <c r="D75" s="30" t="s">
        <v>81</v>
      </c>
      <c r="E75" s="18">
        <v>43497</v>
      </c>
      <c r="F75" s="18">
        <f>E75-14</f>
        <v>43483</v>
      </c>
      <c r="G75" s="18">
        <f>F75-7</f>
        <v>43476</v>
      </c>
      <c r="H75" s="18">
        <f>G75-12</f>
        <v>43464</v>
      </c>
      <c r="I75" s="18">
        <f>H75-33</f>
        <v>43431</v>
      </c>
    </row>
    <row r="76" spans="2:10" s="30" customFormat="1" x14ac:dyDescent="0.25">
      <c r="B76" s="16" t="s">
        <v>82</v>
      </c>
      <c r="C76" s="30" t="s">
        <v>83</v>
      </c>
      <c r="D76" s="30" t="s">
        <v>84</v>
      </c>
      <c r="E76" s="18">
        <v>43496</v>
      </c>
      <c r="F76" s="18">
        <f>E76-14</f>
        <v>43482</v>
      </c>
      <c r="G76" s="18">
        <f>F76-7</f>
        <v>43475</v>
      </c>
      <c r="H76" s="18">
        <f>G76-12</f>
        <v>43463</v>
      </c>
      <c r="I76" s="18">
        <f>H76-33</f>
        <v>43430</v>
      </c>
    </row>
    <row r="77" spans="2:10" s="30" customFormat="1" x14ac:dyDescent="0.25">
      <c r="B77" s="16" t="s">
        <v>85</v>
      </c>
      <c r="C77" s="30" t="s">
        <v>86</v>
      </c>
      <c r="D77" s="30" t="s">
        <v>87</v>
      </c>
      <c r="E77" s="18">
        <v>43490</v>
      </c>
      <c r="F77" s="18">
        <f>E77-14</f>
        <v>43476</v>
      </c>
      <c r="G77" s="18">
        <f>F77-7</f>
        <v>43469</v>
      </c>
      <c r="H77" s="18">
        <f>G77-12</f>
        <v>43457</v>
      </c>
      <c r="I77" s="18">
        <f>H77-33</f>
        <v>43424</v>
      </c>
    </row>
    <row r="78" spans="2:10" s="30" customFormat="1" x14ac:dyDescent="0.25">
      <c r="B78" s="16" t="s">
        <v>88</v>
      </c>
      <c r="C78" s="30" t="s">
        <v>86</v>
      </c>
      <c r="D78" s="30" t="s">
        <v>87</v>
      </c>
      <c r="E78" s="18">
        <v>43546</v>
      </c>
      <c r="F78" s="18">
        <f>E78-14</f>
        <v>43532</v>
      </c>
      <c r="G78" s="18">
        <f>F78-7</f>
        <v>43525</v>
      </c>
      <c r="H78" s="18">
        <f>G78-12</f>
        <v>43513</v>
      </c>
      <c r="I78" s="18">
        <f>H78-33</f>
        <v>43480</v>
      </c>
    </row>
    <row r="79" spans="2:10" x14ac:dyDescent="0.25">
      <c r="B79" s="16" t="s">
        <v>55</v>
      </c>
      <c r="C79" s="34" t="s">
        <v>94</v>
      </c>
      <c r="D79" s="34" t="s">
        <v>56</v>
      </c>
      <c r="E79" s="18">
        <v>43487</v>
      </c>
      <c r="F79" s="17">
        <f>E79-7</f>
        <v>43480</v>
      </c>
      <c r="G79" s="18">
        <f t="shared" si="23"/>
        <v>43473</v>
      </c>
      <c r="H79" s="18">
        <f>G79-6</f>
        <v>43467</v>
      </c>
      <c r="I79" s="18">
        <f t="shared" si="25"/>
        <v>43434</v>
      </c>
      <c r="J79" s="30"/>
    </row>
    <row r="80" spans="2:10" s="30" customFormat="1" ht="14.45" customHeight="1" x14ac:dyDescent="0.25">
      <c r="B80" s="16" t="s">
        <v>57</v>
      </c>
      <c r="C80" s="34" t="s">
        <v>94</v>
      </c>
      <c r="D80" s="34" t="s">
        <v>56</v>
      </c>
      <c r="E80" s="18">
        <v>43594</v>
      </c>
      <c r="F80" s="20">
        <f>E80-14</f>
        <v>43580</v>
      </c>
      <c r="G80" s="18">
        <f t="shared" si="23"/>
        <v>43573</v>
      </c>
      <c r="H80" s="18">
        <f t="shared" si="24"/>
        <v>43561</v>
      </c>
      <c r="I80" s="18">
        <f t="shared" si="25"/>
        <v>43528</v>
      </c>
    </row>
    <row r="81" spans="2:10" s="30" customFormat="1" x14ac:dyDescent="0.25">
      <c r="B81" s="16" t="s">
        <v>89</v>
      </c>
      <c r="C81" s="30" t="s">
        <v>90</v>
      </c>
      <c r="D81" s="30" t="s">
        <v>92</v>
      </c>
      <c r="E81" s="17">
        <v>43525</v>
      </c>
      <c r="F81" s="18">
        <f>E81-14</f>
        <v>43511</v>
      </c>
      <c r="G81" s="18">
        <f>F81-7</f>
        <v>43504</v>
      </c>
      <c r="H81" s="18">
        <f>G81-12</f>
        <v>43492</v>
      </c>
      <c r="I81" s="18">
        <f>H81-33</f>
        <v>43459</v>
      </c>
    </row>
    <row r="82" spans="2:10" s="30" customFormat="1" x14ac:dyDescent="0.25">
      <c r="B82" s="16" t="s">
        <v>91</v>
      </c>
      <c r="C82" s="30" t="s">
        <v>90</v>
      </c>
      <c r="D82" s="30" t="s">
        <v>92</v>
      </c>
      <c r="E82" s="17">
        <v>43633</v>
      </c>
      <c r="F82" s="18">
        <f>E82-14</f>
        <v>43619</v>
      </c>
      <c r="G82" s="18">
        <f>F82-7</f>
        <v>43612</v>
      </c>
      <c r="H82" s="18">
        <f>G82-12</f>
        <v>43600</v>
      </c>
      <c r="I82" s="18">
        <f>H82-33</f>
        <v>43567</v>
      </c>
    </row>
    <row r="83" spans="2:10" s="30" customFormat="1" x14ac:dyDescent="0.25">
      <c r="B83" s="16" t="s">
        <v>96</v>
      </c>
      <c r="C83" s="30" t="s">
        <v>97</v>
      </c>
      <c r="D83" s="30" t="s">
        <v>98</v>
      </c>
      <c r="E83" s="17">
        <v>43577</v>
      </c>
      <c r="F83" s="18">
        <f>E83-14</f>
        <v>43563</v>
      </c>
      <c r="G83" s="18">
        <f>F83-7</f>
        <v>43556</v>
      </c>
      <c r="H83" s="18">
        <f>G83-12</f>
        <v>43544</v>
      </c>
      <c r="I83" s="18">
        <f>H83-33</f>
        <v>43511</v>
      </c>
    </row>
    <row r="84" spans="2:10" s="30" customFormat="1" ht="14.45" customHeight="1" x14ac:dyDescent="0.25">
      <c r="B84" s="16" t="s">
        <v>93</v>
      </c>
      <c r="C84" s="34" t="s">
        <v>95</v>
      </c>
      <c r="D84" s="30" t="s">
        <v>18</v>
      </c>
      <c r="E84" s="18">
        <v>43517</v>
      </c>
      <c r="F84" s="20">
        <f>E84-14</f>
        <v>43503</v>
      </c>
      <c r="G84" s="18">
        <f>F84-7</f>
        <v>43496</v>
      </c>
      <c r="H84" s="18">
        <f>G84-12</f>
        <v>43484</v>
      </c>
      <c r="I84" s="18">
        <f>H84-33</f>
        <v>43451</v>
      </c>
    </row>
    <row r="85" spans="2:10" x14ac:dyDescent="0.25">
      <c r="B85" s="16" t="s">
        <v>58</v>
      </c>
      <c r="C85" s="30" t="s">
        <v>59</v>
      </c>
      <c r="D85" s="30" t="s">
        <v>60</v>
      </c>
      <c r="E85" s="18" t="s">
        <v>61</v>
      </c>
      <c r="F85" s="18"/>
      <c r="G85" s="18">
        <f t="shared" si="23"/>
        <v>-7</v>
      </c>
      <c r="H85" s="18">
        <f t="shared" si="24"/>
        <v>-19</v>
      </c>
      <c r="I85" s="18">
        <f t="shared" si="25"/>
        <v>-52</v>
      </c>
      <c r="J85" s="30"/>
    </row>
    <row r="86" spans="2:10" x14ac:dyDescent="0.25">
      <c r="B86" s="16" t="s">
        <v>62</v>
      </c>
      <c r="C86" s="30" t="s">
        <v>59</v>
      </c>
      <c r="D86" s="30" t="s">
        <v>60</v>
      </c>
      <c r="E86" s="18" t="s">
        <v>61</v>
      </c>
      <c r="F86" s="18"/>
      <c r="G86" s="18">
        <f t="shared" si="23"/>
        <v>-7</v>
      </c>
      <c r="H86" s="18">
        <f t="shared" si="24"/>
        <v>-19</v>
      </c>
      <c r="I86" s="18">
        <f t="shared" si="25"/>
        <v>-52</v>
      </c>
      <c r="J86" s="30"/>
    </row>
    <row r="87" spans="2:10" x14ac:dyDescent="0.25">
      <c r="B87" s="16" t="s">
        <v>63</v>
      </c>
      <c r="C87" s="30" t="s">
        <v>61</v>
      </c>
      <c r="D87" s="30" t="s">
        <v>61</v>
      </c>
      <c r="E87" s="18" t="s">
        <v>61</v>
      </c>
      <c r="F87" s="17"/>
      <c r="G87" s="18">
        <f t="shared" si="23"/>
        <v>-7</v>
      </c>
      <c r="H87" s="18">
        <f t="shared" si="24"/>
        <v>-19</v>
      </c>
      <c r="I87" s="18">
        <f t="shared" si="25"/>
        <v>-52</v>
      </c>
      <c r="J87" s="30"/>
    </row>
  </sheetData>
  <mergeCells count="5">
    <mergeCell ref="B2:J2"/>
    <mergeCell ref="B29:J29"/>
    <mergeCell ref="B32:J32"/>
    <mergeCell ref="J62:J71"/>
    <mergeCell ref="B61:I61"/>
  </mergeCells>
  <pageMargins left="0.25" right="0.25" top="0.75" bottom="0.75" header="0.3" footer="0.3"/>
  <pageSetup scale="73" orientation="landscape" horizontalDpi="4294967293" verticalDpi="4294967293" r:id="rId1"/>
  <headerFooter>
    <oddHeader>&amp;L&amp;"-,Bold"&amp;K01+043
Last Updated: &amp;"-,Regular"February 2, 2018&amp;C&amp;"-,Bold"&amp;16MTN Conference Submissions Timelines
&amp;K09-020Abstract Review Timelines</oddHeader>
    <oddFooter>&amp;C&amp;"-,Bold"February 2018</oddFooter>
  </headerFooter>
  <ignoredErrors>
    <ignoredError sqref="C63:C72 C34:C43 C12:C13 C4:C11" twoDigitTextYear="1"/>
  </ignoredError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31"/>
  <sheetViews>
    <sheetView zoomScaleNormal="100" workbookViewId="0">
      <selection activeCell="J24" sqref="J24"/>
    </sheetView>
  </sheetViews>
  <sheetFormatPr defaultColWidth="9.140625" defaultRowHeight="15" x14ac:dyDescent="0.25"/>
  <cols>
    <col min="1" max="1" width="3.7109375" style="30" customWidth="1"/>
    <col min="2" max="2" width="28.140625" style="30" customWidth="1"/>
    <col min="3" max="3" width="10.140625" style="30" customWidth="1"/>
    <col min="4" max="4" width="15" style="30" customWidth="1"/>
    <col min="5" max="5" width="23" style="30" customWidth="1"/>
    <col min="6" max="6" width="21" style="30" customWidth="1"/>
    <col min="7" max="7" width="23" style="30" customWidth="1"/>
    <col min="8" max="8" width="15.5703125" style="30" customWidth="1"/>
    <col min="9" max="9" width="26.28515625" style="30" customWidth="1"/>
    <col min="10" max="10" width="3.7109375" style="30" customWidth="1"/>
    <col min="11" max="11" width="19.140625" style="30" customWidth="1"/>
    <col min="12" max="16384" width="9.140625" style="30"/>
  </cols>
  <sheetData>
    <row r="2" spans="2:9" ht="15" customHeight="1" x14ac:dyDescent="0.25">
      <c r="B2" s="44" t="s">
        <v>68</v>
      </c>
      <c r="C2" s="44"/>
      <c r="D2" s="44"/>
      <c r="E2" s="44"/>
      <c r="F2" s="44"/>
      <c r="G2" s="44"/>
      <c r="H2" s="44"/>
      <c r="I2" s="44"/>
    </row>
    <row r="3" spans="2:9" s="21" customFormat="1" ht="43.5" customHeight="1" x14ac:dyDescent="0.25">
      <c r="B3" s="21" t="s">
        <v>1</v>
      </c>
      <c r="C3" s="15" t="s">
        <v>2</v>
      </c>
      <c r="D3" s="15" t="s">
        <v>3</v>
      </c>
      <c r="E3" s="15" t="s">
        <v>69</v>
      </c>
      <c r="F3" s="15" t="s">
        <v>70</v>
      </c>
      <c r="G3" s="15" t="s">
        <v>71</v>
      </c>
      <c r="H3" s="15" t="s">
        <v>72</v>
      </c>
      <c r="I3" s="15" t="s">
        <v>73</v>
      </c>
    </row>
    <row r="4" spans="2:9" s="21" customFormat="1" hidden="1" x14ac:dyDescent="0.25">
      <c r="B4" s="21" t="s">
        <v>74</v>
      </c>
      <c r="C4" s="29" t="s">
        <v>11</v>
      </c>
      <c r="D4" s="30" t="s">
        <v>12</v>
      </c>
      <c r="E4" s="20">
        <v>42779</v>
      </c>
      <c r="F4" s="20">
        <f>E4-10</f>
        <v>42769</v>
      </c>
      <c r="G4" s="20">
        <f>F4-7</f>
        <v>42762</v>
      </c>
      <c r="H4" s="20">
        <f>G4-7</f>
        <v>42755</v>
      </c>
      <c r="I4" s="20">
        <f>H4-14</f>
        <v>42741</v>
      </c>
    </row>
    <row r="5" spans="2:9" hidden="1" x14ac:dyDescent="0.25">
      <c r="B5" s="21" t="s">
        <v>75</v>
      </c>
      <c r="C5" s="29" t="s">
        <v>11</v>
      </c>
      <c r="D5" s="30" t="s">
        <v>12</v>
      </c>
      <c r="E5" s="20">
        <v>42779</v>
      </c>
      <c r="F5" s="17" t="s">
        <v>61</v>
      </c>
      <c r="G5" s="17" t="s">
        <v>61</v>
      </c>
      <c r="H5" s="17" t="s">
        <v>61</v>
      </c>
      <c r="I5" s="17" t="s">
        <v>61</v>
      </c>
    </row>
    <row r="6" spans="2:9" hidden="1" x14ac:dyDescent="0.25">
      <c r="B6" s="21" t="s">
        <v>46</v>
      </c>
      <c r="C6" s="30" t="s">
        <v>20</v>
      </c>
      <c r="D6" s="30" t="s">
        <v>21</v>
      </c>
      <c r="E6" s="33">
        <v>42890</v>
      </c>
      <c r="F6" s="17">
        <f>E6-14</f>
        <v>42876</v>
      </c>
      <c r="G6" s="17">
        <f>F6-7</f>
        <v>42869</v>
      </c>
      <c r="H6" s="17">
        <f>G6-7</f>
        <v>42862</v>
      </c>
      <c r="I6" s="17">
        <f>H6-28</f>
        <v>42834</v>
      </c>
    </row>
    <row r="7" spans="2:9" hidden="1" x14ac:dyDescent="0.25">
      <c r="B7" s="21" t="s">
        <v>47</v>
      </c>
      <c r="C7" s="30" t="s">
        <v>20</v>
      </c>
      <c r="D7" s="30" t="s">
        <v>21</v>
      </c>
      <c r="E7" s="33">
        <v>42890</v>
      </c>
      <c r="F7" s="17" t="s">
        <v>61</v>
      </c>
      <c r="G7" s="17" t="s">
        <v>61</v>
      </c>
      <c r="H7" s="17" t="s">
        <v>61</v>
      </c>
      <c r="I7" s="17" t="s">
        <v>61</v>
      </c>
    </row>
    <row r="8" spans="2:9" hidden="1" x14ac:dyDescent="0.25">
      <c r="B8" s="16" t="s">
        <v>76</v>
      </c>
      <c r="C8" s="30" t="s">
        <v>77</v>
      </c>
      <c r="D8" s="30" t="s">
        <v>15</v>
      </c>
      <c r="E8" s="17">
        <v>42899</v>
      </c>
      <c r="F8" s="17">
        <f>E8-14</f>
        <v>42885</v>
      </c>
      <c r="G8" s="17">
        <f t="shared" ref="G8:H11" si="0">F8-7</f>
        <v>42878</v>
      </c>
      <c r="H8" s="17">
        <f t="shared" si="0"/>
        <v>42871</v>
      </c>
      <c r="I8" s="17">
        <f>H8-28</f>
        <v>42843</v>
      </c>
    </row>
    <row r="9" spans="2:9" hidden="1" x14ac:dyDescent="0.25">
      <c r="B9" s="21" t="s">
        <v>16</v>
      </c>
      <c r="C9" s="30" t="s">
        <v>17</v>
      </c>
      <c r="D9" s="30" t="s">
        <v>18</v>
      </c>
      <c r="E9" s="33">
        <v>42905</v>
      </c>
      <c r="F9" s="17">
        <f>E9-14</f>
        <v>42891</v>
      </c>
      <c r="G9" s="17">
        <f t="shared" si="0"/>
        <v>42884</v>
      </c>
      <c r="H9" s="17">
        <f t="shared" si="0"/>
        <v>42877</v>
      </c>
      <c r="I9" s="17">
        <f>H9-28</f>
        <v>42849</v>
      </c>
    </row>
    <row r="10" spans="2:9" hidden="1" x14ac:dyDescent="0.25">
      <c r="B10" s="24" t="s">
        <v>78</v>
      </c>
      <c r="C10" s="30" t="s">
        <v>24</v>
      </c>
      <c r="D10" s="30" t="s">
        <v>25</v>
      </c>
      <c r="E10" s="17">
        <v>42925</v>
      </c>
      <c r="F10" s="17">
        <f>E10-10</f>
        <v>42915</v>
      </c>
      <c r="G10" s="17">
        <f t="shared" si="0"/>
        <v>42908</v>
      </c>
      <c r="H10" s="17">
        <f t="shared" si="0"/>
        <v>42901</v>
      </c>
      <c r="I10" s="17">
        <f>H10-14</f>
        <v>42887</v>
      </c>
    </row>
    <row r="11" spans="2:9" hidden="1" x14ac:dyDescent="0.25">
      <c r="B11" s="24" t="s">
        <v>26</v>
      </c>
      <c r="C11" s="30" t="s">
        <v>27</v>
      </c>
      <c r="D11" s="30" t="s">
        <v>28</v>
      </c>
      <c r="E11" s="17">
        <v>42939</v>
      </c>
      <c r="F11" s="17">
        <f>E11-10</f>
        <v>42929</v>
      </c>
      <c r="G11" s="17">
        <f t="shared" si="0"/>
        <v>42922</v>
      </c>
      <c r="H11" s="17">
        <f t="shared" si="0"/>
        <v>42915</v>
      </c>
      <c r="I11" s="17">
        <f>H11-14</f>
        <v>42901</v>
      </c>
    </row>
    <row r="12" spans="2:9" hidden="1" x14ac:dyDescent="0.25">
      <c r="B12" s="24" t="s">
        <v>48</v>
      </c>
      <c r="C12" s="30" t="s">
        <v>27</v>
      </c>
      <c r="D12" s="30" t="s">
        <v>28</v>
      </c>
      <c r="E12" s="17">
        <v>42939</v>
      </c>
      <c r="F12" s="17" t="s">
        <v>61</v>
      </c>
      <c r="G12" s="17" t="s">
        <v>61</v>
      </c>
      <c r="H12" s="17" t="s">
        <v>61</v>
      </c>
      <c r="I12" s="17" t="s">
        <v>61</v>
      </c>
    </row>
    <row r="13" spans="2:9" hidden="1" x14ac:dyDescent="0.25">
      <c r="B13" s="24" t="s">
        <v>30</v>
      </c>
      <c r="C13" s="30" t="s">
        <v>31</v>
      </c>
      <c r="D13" s="30" t="s">
        <v>32</v>
      </c>
      <c r="E13" s="17">
        <v>42957</v>
      </c>
      <c r="F13" s="17">
        <f t="shared" ref="F13:F19" si="1">E13-10</f>
        <v>42947</v>
      </c>
      <c r="G13" s="17">
        <f t="shared" ref="G13:H28" si="2">F13-7</f>
        <v>42940</v>
      </c>
      <c r="H13" s="17">
        <f t="shared" si="2"/>
        <v>42933</v>
      </c>
      <c r="I13" s="17">
        <f t="shared" ref="I13:I19" si="3">H13-14</f>
        <v>42919</v>
      </c>
    </row>
    <row r="14" spans="2:9" x14ac:dyDescent="0.25">
      <c r="B14" s="24" t="s">
        <v>52</v>
      </c>
      <c r="C14" s="30" t="s">
        <v>53</v>
      </c>
      <c r="D14" s="30" t="s">
        <v>12</v>
      </c>
      <c r="E14" s="19">
        <v>43528</v>
      </c>
      <c r="F14" s="19">
        <f t="shared" si="1"/>
        <v>43518</v>
      </c>
      <c r="G14" s="19">
        <f t="shared" si="2"/>
        <v>43511</v>
      </c>
      <c r="H14" s="19">
        <f t="shared" si="2"/>
        <v>43504</v>
      </c>
      <c r="I14" s="19">
        <f t="shared" si="3"/>
        <v>43490</v>
      </c>
    </row>
    <row r="15" spans="2:9" x14ac:dyDescent="0.25">
      <c r="B15" s="24" t="s">
        <v>54</v>
      </c>
      <c r="C15" s="30" t="s">
        <v>53</v>
      </c>
      <c r="D15" s="30" t="s">
        <v>12</v>
      </c>
      <c r="E15" s="19">
        <v>43528</v>
      </c>
      <c r="F15" s="17">
        <f t="shared" si="1"/>
        <v>43518</v>
      </c>
      <c r="G15" s="19">
        <f t="shared" si="2"/>
        <v>43511</v>
      </c>
      <c r="H15" s="19">
        <f t="shared" si="2"/>
        <v>43504</v>
      </c>
      <c r="I15" s="19">
        <f t="shared" si="3"/>
        <v>43490</v>
      </c>
    </row>
    <row r="16" spans="2:9" x14ac:dyDescent="0.25">
      <c r="B16" s="16" t="s">
        <v>79</v>
      </c>
      <c r="C16" s="30" t="s">
        <v>80</v>
      </c>
      <c r="D16" s="30" t="s">
        <v>81</v>
      </c>
      <c r="E16" s="19">
        <v>43599</v>
      </c>
      <c r="F16" s="17">
        <f t="shared" si="1"/>
        <v>43589</v>
      </c>
      <c r="G16" s="19">
        <f t="shared" ref="G16:H19" si="4">F16-7</f>
        <v>43582</v>
      </c>
      <c r="H16" s="19">
        <f t="shared" si="4"/>
        <v>43575</v>
      </c>
      <c r="I16" s="19">
        <f t="shared" si="3"/>
        <v>43561</v>
      </c>
    </row>
    <row r="17" spans="2:9" ht="18.75" customHeight="1" x14ac:dyDescent="0.25">
      <c r="B17" s="16" t="s">
        <v>82</v>
      </c>
      <c r="C17" s="30" t="s">
        <v>83</v>
      </c>
      <c r="D17" s="30" t="s">
        <v>84</v>
      </c>
      <c r="E17" s="19">
        <v>43627</v>
      </c>
      <c r="F17" s="17">
        <f t="shared" si="1"/>
        <v>43617</v>
      </c>
      <c r="G17" s="19">
        <f t="shared" si="4"/>
        <v>43610</v>
      </c>
      <c r="H17" s="19">
        <f t="shared" si="4"/>
        <v>43603</v>
      </c>
      <c r="I17" s="19">
        <f t="shared" si="3"/>
        <v>43589</v>
      </c>
    </row>
    <row r="18" spans="2:9" x14ac:dyDescent="0.25">
      <c r="B18" s="16" t="s">
        <v>85</v>
      </c>
      <c r="C18" s="30" t="s">
        <v>86</v>
      </c>
      <c r="D18" s="30" t="s">
        <v>87</v>
      </c>
      <c r="E18" s="19">
        <v>43660</v>
      </c>
      <c r="F18" s="17">
        <f t="shared" si="1"/>
        <v>43650</v>
      </c>
      <c r="G18" s="19">
        <f t="shared" si="4"/>
        <v>43643</v>
      </c>
      <c r="H18" s="19">
        <f t="shared" si="4"/>
        <v>43636</v>
      </c>
      <c r="I18" s="19">
        <f t="shared" si="3"/>
        <v>43622</v>
      </c>
    </row>
    <row r="19" spans="2:9" x14ac:dyDescent="0.25">
      <c r="B19" s="16" t="s">
        <v>88</v>
      </c>
      <c r="C19" s="30" t="s">
        <v>86</v>
      </c>
      <c r="D19" s="30" t="s">
        <v>87</v>
      </c>
      <c r="E19" s="19">
        <v>43660</v>
      </c>
      <c r="F19" s="17">
        <f t="shared" si="1"/>
        <v>43650</v>
      </c>
      <c r="G19" s="19">
        <f t="shared" si="4"/>
        <v>43643</v>
      </c>
      <c r="H19" s="19">
        <f t="shared" si="4"/>
        <v>43636</v>
      </c>
      <c r="I19" s="19">
        <f t="shared" si="3"/>
        <v>43622</v>
      </c>
    </row>
    <row r="20" spans="2:9" x14ac:dyDescent="0.25">
      <c r="B20" s="16" t="s">
        <v>55</v>
      </c>
      <c r="C20" s="34" t="s">
        <v>94</v>
      </c>
      <c r="D20" s="34" t="s">
        <v>56</v>
      </c>
      <c r="E20" s="17">
        <v>43667</v>
      </c>
      <c r="F20" s="17">
        <f t="shared" ref="F20:F27" si="5">E20-10</f>
        <v>43657</v>
      </c>
      <c r="G20" s="19">
        <f t="shared" si="2"/>
        <v>43650</v>
      </c>
      <c r="H20" s="19">
        <f t="shared" si="2"/>
        <v>43643</v>
      </c>
      <c r="I20" s="19">
        <f t="shared" ref="I20:I28" si="6">H20-14</f>
        <v>43629</v>
      </c>
    </row>
    <row r="21" spans="2:9" x14ac:dyDescent="0.25">
      <c r="B21" s="16" t="s">
        <v>57</v>
      </c>
      <c r="C21" s="34" t="s">
        <v>94</v>
      </c>
      <c r="D21" s="34" t="s">
        <v>56</v>
      </c>
      <c r="E21" s="18">
        <v>43667</v>
      </c>
      <c r="F21" s="17">
        <f t="shared" si="5"/>
        <v>43657</v>
      </c>
      <c r="G21" s="19">
        <f t="shared" si="2"/>
        <v>43650</v>
      </c>
      <c r="H21" s="19">
        <f t="shared" si="2"/>
        <v>43643</v>
      </c>
      <c r="I21" s="19">
        <f t="shared" si="6"/>
        <v>43629</v>
      </c>
    </row>
    <row r="22" spans="2:9" x14ac:dyDescent="0.25">
      <c r="B22" s="16" t="s">
        <v>89</v>
      </c>
      <c r="C22" s="30" t="s">
        <v>90</v>
      </c>
      <c r="D22" s="30" t="s">
        <v>92</v>
      </c>
      <c r="E22" s="18">
        <v>43675</v>
      </c>
      <c r="F22" s="17">
        <f>E22-10</f>
        <v>43665</v>
      </c>
      <c r="G22" s="19">
        <f t="shared" ref="G22:H25" si="7">F22-7</f>
        <v>43658</v>
      </c>
      <c r="H22" s="19">
        <f t="shared" si="7"/>
        <v>43651</v>
      </c>
      <c r="I22" s="19">
        <f>H22-14</f>
        <v>43637</v>
      </c>
    </row>
    <row r="23" spans="2:9" x14ac:dyDescent="0.25">
      <c r="B23" s="16" t="s">
        <v>91</v>
      </c>
      <c r="C23" s="30" t="s">
        <v>90</v>
      </c>
      <c r="D23" s="30" t="s">
        <v>92</v>
      </c>
      <c r="E23" s="18">
        <v>43675</v>
      </c>
      <c r="F23" s="17">
        <f>E23-10</f>
        <v>43665</v>
      </c>
      <c r="G23" s="19">
        <f t="shared" si="7"/>
        <v>43658</v>
      </c>
      <c r="H23" s="19">
        <f t="shared" si="7"/>
        <v>43651</v>
      </c>
      <c r="I23" s="19">
        <f>H23-14</f>
        <v>43637</v>
      </c>
    </row>
    <row r="24" spans="2:9" x14ac:dyDescent="0.25">
      <c r="B24" s="16" t="s">
        <v>96</v>
      </c>
      <c r="C24" s="30" t="s">
        <v>97</v>
      </c>
      <c r="D24" s="30" t="s">
        <v>98</v>
      </c>
      <c r="E24" s="17">
        <v>43577</v>
      </c>
      <c r="F24" s="17">
        <f>E24-10</f>
        <v>43567</v>
      </c>
      <c r="G24" s="19">
        <f>F24-7</f>
        <v>43560</v>
      </c>
      <c r="H24" s="19">
        <f>G24-7</f>
        <v>43553</v>
      </c>
      <c r="I24" s="19">
        <f>H24-14</f>
        <v>43539</v>
      </c>
    </row>
    <row r="25" spans="2:9" x14ac:dyDescent="0.25">
      <c r="B25" s="16" t="s">
        <v>93</v>
      </c>
      <c r="C25" s="34" t="s">
        <v>95</v>
      </c>
      <c r="D25" s="30" t="s">
        <v>18</v>
      </c>
      <c r="E25" s="18">
        <v>43517</v>
      </c>
      <c r="F25" s="17">
        <f>E25-10</f>
        <v>43507</v>
      </c>
      <c r="G25" s="19">
        <f t="shared" si="7"/>
        <v>43500</v>
      </c>
      <c r="H25" s="19">
        <f t="shared" si="7"/>
        <v>43493</v>
      </c>
      <c r="I25" s="19">
        <f>H25-14</f>
        <v>43479</v>
      </c>
    </row>
    <row r="26" spans="2:9" x14ac:dyDescent="0.25">
      <c r="B26" s="16" t="s">
        <v>58</v>
      </c>
      <c r="C26" s="30" t="s">
        <v>59</v>
      </c>
      <c r="D26" s="30" t="s">
        <v>60</v>
      </c>
      <c r="E26" s="18">
        <v>43988</v>
      </c>
      <c r="F26" s="17">
        <f t="shared" si="5"/>
        <v>43978</v>
      </c>
      <c r="G26" s="19">
        <f t="shared" si="2"/>
        <v>43971</v>
      </c>
      <c r="H26" s="19">
        <f t="shared" si="2"/>
        <v>43964</v>
      </c>
      <c r="I26" s="19">
        <f t="shared" si="6"/>
        <v>43950</v>
      </c>
    </row>
    <row r="27" spans="2:9" x14ac:dyDescent="0.25">
      <c r="B27" s="16" t="s">
        <v>62</v>
      </c>
      <c r="C27" s="30" t="s">
        <v>59</v>
      </c>
      <c r="D27" s="30" t="s">
        <v>60</v>
      </c>
      <c r="E27" s="17">
        <v>43988</v>
      </c>
      <c r="F27" s="17">
        <f t="shared" si="5"/>
        <v>43978</v>
      </c>
      <c r="G27" s="19">
        <f t="shared" si="2"/>
        <v>43971</v>
      </c>
      <c r="H27" s="19">
        <f t="shared" si="2"/>
        <v>43964</v>
      </c>
      <c r="I27" s="19">
        <f t="shared" si="6"/>
        <v>43950</v>
      </c>
    </row>
    <row r="28" spans="2:9" x14ac:dyDescent="0.25">
      <c r="B28" s="16" t="s">
        <v>63</v>
      </c>
      <c r="C28" s="30" t="s">
        <v>61</v>
      </c>
      <c r="D28" s="30" t="s">
        <v>61</v>
      </c>
      <c r="E28" s="17" t="s">
        <v>61</v>
      </c>
      <c r="F28" s="17"/>
      <c r="G28" s="19">
        <f t="shared" si="2"/>
        <v>-7</v>
      </c>
      <c r="H28" s="19">
        <f t="shared" si="2"/>
        <v>-14</v>
      </c>
      <c r="I28" s="19">
        <f t="shared" si="6"/>
        <v>-28</v>
      </c>
    </row>
    <row r="29" spans="2:9" x14ac:dyDescent="0.25">
      <c r="B29" s="16"/>
      <c r="E29" s="17"/>
      <c r="F29" s="17"/>
      <c r="G29" s="17"/>
      <c r="H29" s="17"/>
      <c r="I29" s="17"/>
    </row>
    <row r="30" spans="2:9" x14ac:dyDescent="0.25">
      <c r="B30" s="35"/>
      <c r="E30" s="17"/>
      <c r="F30" s="17"/>
      <c r="G30" s="17"/>
      <c r="H30" s="17"/>
      <c r="I30" s="17"/>
    </row>
    <row r="31" spans="2:9" x14ac:dyDescent="0.25">
      <c r="B31" s="35"/>
      <c r="E31" s="17"/>
      <c r="F31" s="17"/>
      <c r="G31" s="17"/>
      <c r="H31" s="17"/>
      <c r="I31" s="17"/>
    </row>
  </sheetData>
  <mergeCells count="1">
    <mergeCell ref="B2:I2"/>
  </mergeCells>
  <pageMargins left="0.25" right="0.25" top="0.75" bottom="0.75" header="0.3" footer="0.3"/>
  <pageSetup scale="80" orientation="landscape" horizontalDpi="4294967293" verticalDpi="4294967293" r:id="rId1"/>
  <headerFooter>
    <oddHeader>&amp;L&amp;"-,Bold"&amp;K01+045
Last Updated:&amp;"-,Regular" May 18, 2017&amp;C&amp;"-,Bold"&amp;16MTN Conference Submissions Timelines&amp;"-,Regular"
&amp;"-,Bold"&amp;K09-018Presentation Review Timelines</oddHeader>
  </headerFooter>
  <ignoredErrors>
    <ignoredError sqref="C4:C13" twoDigitTextYear="1"/>
  </ignoredError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3346797F6A040A66EB08F3272F09D" ma:contentTypeVersion="21" ma:contentTypeDescription="Create a new document." ma:contentTypeScope="" ma:versionID="355121682fe0d0f0290d53fffdadb88c">
  <xsd:schema xmlns:xsd="http://www.w3.org/2001/XMLSchema" xmlns:xs="http://www.w3.org/2001/XMLSchema" xmlns:p="http://schemas.microsoft.com/office/2006/metadata/properties" xmlns:ns1="http://schemas.microsoft.com/sharepoint/v3" xmlns:ns2="8dc106b7-0eb4-4e59-8dc0-7781863feb5c" xmlns:ns3="http://schemas.microsoft.com/sharepoint/v3/fields" xmlns:ns4="0cdb9d7b-3bdb-4b1c-be50-7737cb6ee7a2" targetNamespace="http://schemas.microsoft.com/office/2006/metadata/properties" ma:root="true" ma:fieldsID="10ac3b9892216ae6967c970625c06962" ns1:_="" ns2:_="" ns3:_="" ns4:_="">
    <xsd:import namespace="http://schemas.microsoft.com/sharepoint/v3"/>
    <xsd:import namespace="8dc106b7-0eb4-4e59-8dc0-7781863feb5c"/>
    <xsd:import namespace="http://schemas.microsoft.com/sharepoint/v3/fields"/>
    <xsd:import namespace="0cdb9d7b-3bdb-4b1c-be50-7737cb6ee7a2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Version" minOccurs="0"/>
                <xsd:element ref="ns2:FileType" minOccurs="0"/>
                <xsd:element ref="ns2:ngwt" minOccurs="0"/>
                <xsd:element ref="ns1:PublishingStartDate" minOccurs="0"/>
                <xsd:element ref="ns1:PublishingExpirationDate" minOccurs="0"/>
                <xsd:element ref="ns4:SharedWithUsers" minOccurs="0"/>
                <xsd:element ref="ns4:SharingHintHash" minOccurs="0"/>
                <xsd:element ref="ns2:Protocol_x0020_Team" minOccurs="0"/>
                <xsd:element ref="ns4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4:TaxKeywordTaxHTField" minOccurs="0"/>
                <xsd:element ref="ns4:TaxCatchAll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106b7-0eb4-4e59-8dc0-7781863feb5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Category" ma:format="Dropdown" ma:indexed="true" ma:internalName="Document_x0020_Type">
      <xsd:simpleType>
        <xsd:restriction base="dms:Choice">
          <xsd:enumeration value="Assessment Visit Summaries"/>
          <xsd:enumeration value="Annual Meeting"/>
          <xsd:enumeration value="Crosscutting"/>
          <xsd:enumeration value="Team Meetings"/>
          <xsd:enumeration value="Logos"/>
          <xsd:enumeration value="MOP"/>
          <xsd:enumeration value="SharePoint"/>
          <xsd:enumeration value="Staffing"/>
          <xsd:enumeration value="Training Materials"/>
          <xsd:enumeration value="Travel"/>
        </xsd:restriction>
      </xsd:simpleType>
    </xsd:element>
    <xsd:element name="FileType" ma:index="4" nillable="true" ma:displayName="FileType" ma:format="Dropdown" ma:internalName="FileType">
      <xsd:simpleType>
        <xsd:restriction base="dms:Choice">
          <xsd:enumeration value="Agendas"/>
          <xsd:enumeration value="IRB Meeting Schedules"/>
          <xsd:enumeration value="Minutes"/>
          <xsd:enumeration value="Presentations"/>
          <xsd:enumeration value="SharePoint"/>
          <xsd:enumeration value="Standing Call Calendar"/>
          <xsd:enumeration value="Study Summaries"/>
          <xsd:enumeration value="EMA Inspection"/>
        </xsd:restriction>
      </xsd:simpleType>
    </xsd:element>
    <xsd:element name="ngwt" ma:index="5" nillable="true" ma:displayName="Year" ma:internalName="ngwt">
      <xsd:simpleType>
        <xsd:restriction base="dms:Text"/>
      </xsd:simpleType>
    </xsd:element>
    <xsd:element name="Protocol_x0020_Team" ma:index="16" nillable="true" ma:displayName="Protocol Team" ma:internalName="Protocol_x0020_Team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internalName="MediaServiceAutoTags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9d7b-3bdb-4b1c-be50-7737cb6ee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5" nillable="true" ma:displayName="Sharing Hint Hash" ma:internalName="SharingHintHash" ma:readOnly="true">
      <xsd:simpleType>
        <xsd:restriction base="dms:Text"/>
      </xsd:simple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a955067c-4844-4e4f-970b-73b17f11172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hidden="true" ma:list="{8bf3affa-6935-4f2f-a28c-80b0bf5d604f}" ma:internalName="TaxCatchAll" ma:showField="CatchAllData" ma:web="0cdb9d7b-3bdb-4b1c-be50-7737cb6ee7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dc106b7-0eb4-4e59-8dc0-7781863feb5c">Crosscutting</Document_x0020_Type>
    <_Version xmlns="http://schemas.microsoft.com/sharepoint/v3/fields" xsi:nil="true"/>
    <Protocol_x0020_Team xmlns="8dc106b7-0eb4-4e59-8dc0-7781863feb5c" xsi:nil="true"/>
    <FileType xmlns="8dc106b7-0eb4-4e59-8dc0-7781863feb5c" xsi:nil="true"/>
    <ngwt xmlns="8dc106b7-0eb4-4e59-8dc0-7781863feb5c" xsi:nil="true"/>
    <PublishingExpirationDate xmlns="http://schemas.microsoft.com/sharepoint/v3" xsi:nil="true"/>
    <PublishingStartDate xmlns="http://schemas.microsoft.com/sharepoint/v3" xsi:nil="true"/>
    <SharedWithUsers xmlns="0cdb9d7b-3bdb-4b1c-be50-7737cb6ee7a2">
      <UserInfo>
        <DisplayName>Jamilah Taylor</DisplayName>
        <AccountId>150</AccountId>
        <AccountType/>
      </UserInfo>
    </SharedWithUsers>
    <TaxKeywordTaxHTField xmlns="0cdb9d7b-3bdb-4b1c-be50-7737cb6ee7a2">
      <Terms xmlns="http://schemas.microsoft.com/office/infopath/2007/PartnerControls"/>
    </TaxKeywordTaxHTField>
    <TaxCatchAll xmlns="0cdb9d7b-3bdb-4b1c-be50-7737cb6ee7a2"/>
  </documentManagement>
</p:properties>
</file>

<file path=customXml/itemProps1.xml><?xml version="1.0" encoding="utf-8"?>
<ds:datastoreItem xmlns:ds="http://schemas.openxmlformats.org/officeDocument/2006/customXml" ds:itemID="{81E7A87C-DB18-4CF3-B553-664F25A4E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dc106b7-0eb4-4e59-8dc0-7781863feb5c"/>
    <ds:schemaRef ds:uri="http://schemas.microsoft.com/sharepoint/v3/fields"/>
    <ds:schemaRef ds:uri="0cdb9d7b-3bdb-4b1c-be50-7737cb6ee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492B82-5886-4612-A657-803AF08DFC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F36ECA-CF93-4160-8FF5-CACB02DB93B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0cdb9d7b-3bdb-4b1c-be50-7737cb6ee7a2"/>
    <ds:schemaRef ds:uri="8dc106b7-0eb4-4e59-8dc0-7781863feb5c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Abstract Timeline old</vt:lpstr>
      <vt:lpstr>Abstract Timeline</vt:lpstr>
      <vt:lpstr>Oral-Poster Timeline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Schwartz</dc:creator>
  <cp:keywords/>
  <dc:description/>
  <cp:lastModifiedBy>Veronica Joo</cp:lastModifiedBy>
  <cp:revision/>
  <cp:lastPrinted>2018-12-07T21:09:32Z</cp:lastPrinted>
  <dcterms:created xsi:type="dcterms:W3CDTF">2015-10-13T14:06:16Z</dcterms:created>
  <dcterms:modified xsi:type="dcterms:W3CDTF">2019-01-25T15:21:26Z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0x010100A143346797F6A040A66EB08F3272F09D</vt:lpwstr>
  </property>
  <property fmtid="{D5CDD505-2E9C-101B-9397-08002B2CF9AE}" pid="4" name="TaxKeyword">
    <vt:lpwstr/>
  </property>
</Properties>
</file>