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hi360web.sharepoint.com/sites/mtn/Shared Documents/Publications/"/>
    </mc:Choice>
  </mc:AlternateContent>
  <xr:revisionPtr revIDLastSave="53" documentId="8_{4122DD5A-2D0B-44A2-BDBF-660411A0627B}" xr6:coauthVersionLast="41" xr6:coauthVersionMax="41" xr10:uidLastSave="{8B62162C-9DB1-468F-AA90-479AD112BB1B}"/>
  <bookViews>
    <workbookView xWindow="20370" yWindow="-3150" windowWidth="29040" windowHeight="15840" firstSheet="1" activeTab="1" xr2:uid="{00000000-000D-0000-FFFF-FFFF00000000}"/>
  </bookViews>
  <sheets>
    <sheet name="Abstract Timeline old" sheetId="1" state="hidden" r:id="rId1"/>
    <sheet name="Concept-Abstract Timeline" sheetId="3" r:id="rId2"/>
    <sheet name="Oral-Poster Timeline" sheetId="2" r:id="rId3"/>
  </sheets>
  <definedNames>
    <definedName name="_xlnm._FilterDatabase" localSheetId="2" hidden="1">'Oral-Poster Timeline'!$B$3:$I$13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3" l="1"/>
  <c r="F12" i="3"/>
  <c r="F23" i="3"/>
  <c r="G35" i="3" l="1"/>
  <c r="H35" i="3" s="1"/>
  <c r="I35" i="3" s="1"/>
  <c r="F34" i="3"/>
  <c r="G34" i="3" s="1"/>
  <c r="H34" i="3" s="1"/>
  <c r="I34" i="3" s="1"/>
  <c r="F33" i="3"/>
  <c r="G33" i="3" s="1"/>
  <c r="H33" i="3" s="1"/>
  <c r="I33" i="3" s="1"/>
  <c r="F32" i="3"/>
  <c r="G32" i="3" s="1"/>
  <c r="H32" i="3" s="1"/>
  <c r="I32" i="3" s="1"/>
  <c r="F31" i="3"/>
  <c r="G31" i="3" s="1"/>
  <c r="H31" i="3" s="1"/>
  <c r="I31" i="3" s="1"/>
  <c r="G12" i="3"/>
  <c r="H12" i="3" s="1"/>
  <c r="I12" i="3" s="1"/>
  <c r="J12" i="3" s="1"/>
  <c r="F11" i="3"/>
  <c r="G11" i="3" s="1"/>
  <c r="H11" i="3" s="1"/>
  <c r="I11" i="3" s="1"/>
  <c r="J11" i="3" s="1"/>
  <c r="F10" i="3"/>
  <c r="G10" i="3" s="1"/>
  <c r="H10" i="3" s="1"/>
  <c r="I10" i="3" s="1"/>
  <c r="J10" i="3" s="1"/>
  <c r="F9" i="3"/>
  <c r="G9" i="3" s="1"/>
  <c r="H9" i="3" s="1"/>
  <c r="I9" i="3" s="1"/>
  <c r="J9" i="3" s="1"/>
  <c r="F8" i="3"/>
  <c r="G8" i="3" s="1"/>
  <c r="H8" i="3" s="1"/>
  <c r="I8" i="3" s="1"/>
  <c r="J8" i="3" s="1"/>
  <c r="F12" i="2"/>
  <c r="G12" i="2" s="1"/>
  <c r="H12" i="2" s="1"/>
  <c r="I12" i="2" s="1"/>
  <c r="F11" i="2"/>
  <c r="G11" i="2" s="1"/>
  <c r="H11" i="2" s="1"/>
  <c r="I11" i="2" s="1"/>
  <c r="F10" i="2"/>
  <c r="G10" i="2" s="1"/>
  <c r="H10" i="2" s="1"/>
  <c r="I10" i="2" s="1"/>
  <c r="F9" i="2"/>
  <c r="G9" i="2" s="1"/>
  <c r="H9" i="2" s="1"/>
  <c r="I9" i="2" s="1"/>
  <c r="F8" i="2"/>
  <c r="G8" i="2" s="1"/>
  <c r="H8" i="2" s="1"/>
  <c r="I8" i="2" s="1"/>
  <c r="G23" i="3"/>
  <c r="H23" i="3" s="1"/>
  <c r="I23" i="3" s="1"/>
  <c r="J23" i="3" s="1"/>
  <c r="F22" i="3"/>
  <c r="G22" i="3" s="1"/>
  <c r="H22" i="3" s="1"/>
  <c r="I22" i="3" s="1"/>
  <c r="J22" i="3" s="1"/>
  <c r="F21" i="3"/>
  <c r="G21" i="3" s="1"/>
  <c r="H21" i="3" s="1"/>
  <c r="I21" i="3" s="1"/>
  <c r="J21" i="3" s="1"/>
  <c r="F20" i="3"/>
  <c r="G20" i="3" s="1"/>
  <c r="H20" i="3" s="1"/>
  <c r="I20" i="3" s="1"/>
  <c r="J20" i="3" s="1"/>
  <c r="F19" i="3"/>
  <c r="F5" i="2" l="1"/>
  <c r="G5" i="2" s="1"/>
  <c r="H5" i="2" s="1"/>
  <c r="I5" i="2" s="1"/>
  <c r="F7" i="3" l="1"/>
  <c r="G7" i="3" s="1"/>
  <c r="H7" i="3" s="1"/>
  <c r="I7" i="3" s="1"/>
  <c r="J7" i="3" s="1"/>
  <c r="F18" i="3"/>
  <c r="G18" i="3" s="1"/>
  <c r="H18" i="3" s="1"/>
  <c r="I18" i="3" s="1"/>
  <c r="J18" i="3" s="1"/>
  <c r="F30" i="3"/>
  <c r="G30" i="3" s="1"/>
  <c r="H30" i="3" s="1"/>
  <c r="I30" i="3" s="1"/>
  <c r="F7" i="2"/>
  <c r="G7" i="2" s="1"/>
  <c r="H7" i="2" s="1"/>
  <c r="I7" i="2" s="1"/>
  <c r="G19" i="3" l="1"/>
  <c r="H19" i="3" s="1"/>
  <c r="I19" i="3" s="1"/>
  <c r="J19" i="3" s="1"/>
  <c r="F4" i="2" l="1"/>
  <c r="G4" i="2" s="1"/>
  <c r="H4" i="2" s="1"/>
  <c r="I4" i="2" s="1"/>
  <c r="F28" i="3"/>
  <c r="G28" i="3" s="1"/>
  <c r="H28" i="3" s="1"/>
  <c r="F16" i="3"/>
  <c r="G16" i="3" s="1"/>
  <c r="H16" i="3" s="1"/>
  <c r="I16" i="3" s="1"/>
  <c r="J16" i="3" s="1"/>
  <c r="F5" i="3"/>
  <c r="G5" i="3" s="1"/>
  <c r="H5" i="3" s="1"/>
  <c r="I5" i="3" s="1"/>
  <c r="J5" i="3" s="1"/>
  <c r="I28" i="3" l="1"/>
  <c r="F6" i="2"/>
  <c r="F29" i="3"/>
  <c r="F6" i="3"/>
  <c r="F17" i="3"/>
  <c r="G6" i="2" l="1"/>
  <c r="H6" i="2" s="1"/>
  <c r="I6" i="2" s="1"/>
  <c r="G6" i="3"/>
  <c r="H6" i="3" s="1"/>
  <c r="I6" i="3" s="1"/>
  <c r="J6" i="3" s="1"/>
  <c r="G29" i="3"/>
  <c r="H29" i="3" s="1"/>
  <c r="I29" i="3" s="1"/>
  <c r="G17" i="3"/>
  <c r="H17" i="3" s="1"/>
  <c r="I17" i="3" s="1"/>
  <c r="J17" i="3" s="1"/>
  <c r="F36" i="1" l="1"/>
  <c r="G36" i="1" s="1"/>
  <c r="H36" i="1" s="1"/>
  <c r="I36" i="1" s="1"/>
  <c r="F32" i="1"/>
  <c r="G32" i="1" s="1"/>
  <c r="H32" i="1" s="1"/>
  <c r="I32" i="1" s="1"/>
  <c r="F31" i="1"/>
  <c r="G31" i="1" s="1"/>
  <c r="H31" i="1" s="1"/>
  <c r="I31" i="1" s="1"/>
  <c r="F24" i="1"/>
  <c r="G24" i="1" s="1"/>
  <c r="H24" i="1" s="1"/>
  <c r="I24" i="1" s="1"/>
  <c r="J24" i="1" s="1"/>
  <c r="F20" i="1"/>
  <c r="G20" i="1"/>
  <c r="H20" i="1" s="1"/>
  <c r="I20" i="1" s="1"/>
  <c r="J20" i="1" s="1"/>
  <c r="F19" i="1"/>
  <c r="G19" i="1" s="1"/>
  <c r="H19" i="1" s="1"/>
  <c r="I19" i="1" s="1"/>
  <c r="J19" i="1" s="1"/>
  <c r="F7" i="1"/>
  <c r="G7" i="1" s="1"/>
  <c r="H7" i="1" s="1"/>
  <c r="I7" i="1" s="1"/>
  <c r="J7" i="1" s="1"/>
  <c r="F11" i="1"/>
  <c r="G11" i="1" s="1"/>
  <c r="H11" i="1" s="1"/>
  <c r="I11" i="1" s="1"/>
  <c r="J11" i="1" s="1"/>
  <c r="F6" i="1"/>
  <c r="G6" i="1"/>
  <c r="H6" i="1" s="1"/>
  <c r="I6" i="1" s="1"/>
  <c r="J6" i="1" s="1"/>
  <c r="F35" i="1"/>
  <c r="G35" i="1" s="1"/>
  <c r="H35" i="1" s="1"/>
  <c r="I35" i="1" s="1"/>
  <c r="F23" i="1"/>
  <c r="G23" i="1" s="1"/>
  <c r="H23" i="1" s="1"/>
  <c r="I23" i="1" s="1"/>
  <c r="J23" i="1" s="1"/>
  <c r="F10" i="1"/>
  <c r="G10" i="1"/>
  <c r="H10" i="1" s="1"/>
  <c r="I10" i="1" s="1"/>
  <c r="J10" i="1" s="1"/>
  <c r="F30" i="1"/>
  <c r="G30" i="1" s="1"/>
  <c r="H30" i="1" s="1"/>
  <c r="I30" i="1" s="1"/>
  <c r="F18" i="1"/>
  <c r="G18" i="1" s="1"/>
  <c r="H18" i="1" s="1"/>
  <c r="I18" i="1" s="1"/>
  <c r="J18" i="1" s="1"/>
  <c r="F5" i="1"/>
  <c r="G5" i="1"/>
  <c r="H5" i="1" s="1"/>
  <c r="I5" i="1" s="1"/>
  <c r="J5" i="1" s="1"/>
  <c r="F34" i="1"/>
  <c r="G34" i="1"/>
  <c r="H34" i="1" s="1"/>
  <c r="I34" i="1" s="1"/>
  <c r="F22" i="1"/>
  <c r="G22" i="1" s="1"/>
  <c r="H22" i="1" s="1"/>
  <c r="I22" i="1" s="1"/>
  <c r="J22" i="1" s="1"/>
  <c r="F9" i="1"/>
  <c r="G9" i="1" s="1"/>
  <c r="H9" i="1" s="1"/>
  <c r="I9" i="1" s="1"/>
  <c r="J9" i="1" s="1"/>
  <c r="F33" i="1"/>
  <c r="F28" i="1"/>
  <c r="G28" i="1" s="1"/>
  <c r="H28" i="1" s="1"/>
  <c r="I28" i="1" s="1"/>
  <c r="F21" i="1"/>
  <c r="G21" i="1" s="1"/>
  <c r="H21" i="1" s="1"/>
  <c r="I21" i="1" s="1"/>
  <c r="J21" i="1" s="1"/>
  <c r="F17" i="1"/>
  <c r="G17" i="1"/>
  <c r="H17" i="1" s="1"/>
  <c r="I17" i="1" s="1"/>
  <c r="J17" i="1" s="1"/>
  <c r="F16" i="1"/>
  <c r="G16" i="1" s="1"/>
  <c r="H16" i="1" s="1"/>
  <c r="I16" i="1" s="1"/>
  <c r="J16" i="1" s="1"/>
  <c r="F8" i="1"/>
  <c r="G8" i="1"/>
  <c r="H8" i="1" s="1"/>
  <c r="I8" i="1" s="1"/>
  <c r="J8" i="1" s="1"/>
  <c r="F3" i="1"/>
  <c r="G3" i="1" s="1"/>
  <c r="H3" i="1" s="1"/>
  <c r="I3" i="1" s="1"/>
  <c r="J3" i="1" s="1"/>
  <c r="F29" i="1"/>
  <c r="G29" i="1" s="1"/>
  <c r="H29" i="1" s="1"/>
  <c r="I29" i="1" s="1"/>
  <c r="F4" i="1"/>
  <c r="G4" i="1"/>
  <c r="H4" i="1" s="1"/>
  <c r="I4" i="1" s="1"/>
  <c r="J4" i="1" s="1"/>
  <c r="G33" i="1"/>
  <c r="H33" i="1" s="1"/>
  <c r="I33" i="1" s="1"/>
</calcChain>
</file>

<file path=xl/sharedStrings.xml><?xml version="1.0" encoding="utf-8"?>
<sst xmlns="http://schemas.openxmlformats.org/spreadsheetml/2006/main" count="252" uniqueCount="81">
  <si>
    <t>Quantitative Analysis- already underway at SCHARP</t>
  </si>
  <si>
    <t>Conference</t>
  </si>
  <si>
    <t>Dates</t>
  </si>
  <si>
    <t>Location</t>
  </si>
  <si>
    <t>Abstract deadline</t>
  </si>
  <si>
    <t>abstract to MTN MRC</t>
  </si>
  <si>
    <t>abstract to Sponsor (if other than DAIDS)</t>
  </si>
  <si>
    <t>abstract to PPC</t>
  </si>
  <si>
    <t>Data request to SCHARP for analysis already underway*</t>
  </si>
  <si>
    <t>Concept submission to PPC if data analysis is already underway in this area</t>
  </si>
  <si>
    <t>CROI late-breaker</t>
  </si>
  <si>
    <t>Feb 13-16</t>
  </si>
  <si>
    <t>Seattle</t>
  </si>
  <si>
    <t>SA AIDS</t>
  </si>
  <si>
    <t>Jun 13-16</t>
  </si>
  <si>
    <t>Durban</t>
  </si>
  <si>
    <t>ICMI 2017</t>
  </si>
  <si>
    <t>Jun 19-21</t>
  </si>
  <si>
    <t>Philadelphia</t>
  </si>
  <si>
    <t>IAPAC Adherence 2017</t>
  </si>
  <si>
    <t>Jun 4-6</t>
  </si>
  <si>
    <t>Miami</t>
  </si>
  <si>
    <t>IAPAC 2017 Late-breaker</t>
  </si>
  <si>
    <t>ISSTDR</t>
  </si>
  <si>
    <t>July 9-12</t>
  </si>
  <si>
    <t>Rio</t>
  </si>
  <si>
    <t>IAS 2017</t>
  </si>
  <si>
    <t>July 23-26</t>
  </si>
  <si>
    <t>Paris</t>
  </si>
  <si>
    <t>IAS 2017 late-breaker</t>
  </si>
  <si>
    <t>IDSOG 2017</t>
  </si>
  <si>
    <t>Aug 10-12</t>
  </si>
  <si>
    <t>Park City, UT</t>
  </si>
  <si>
    <t xml:space="preserve">*For analyses that are already ongoing, it is helpful if investigators let SCHARP know as early as possible which conference they are planning to submit to.  At a minimum, SCHARP  requests 4 weeks notice for analyses that are already underway. The minimum amount of time may vary, depending on the anticipated number of abstracts for a specific meeting. </t>
  </si>
  <si>
    <t>Quantitative Analysis- new data request to SCHARP- 6 wks in advance</t>
  </si>
  <si>
    <t>new data request to SCHARP- 6 wks in adv.</t>
  </si>
  <si>
    <t>Concept submission to PPC if new data request</t>
  </si>
  <si>
    <t>Descriptive Analyses (SCHARP data request not required)</t>
  </si>
  <si>
    <t xml:space="preserve">Concept submission to PPC </t>
  </si>
  <si>
    <t>Quantitative Analysis- Analysis already underway at SCHARP</t>
  </si>
  <si>
    <t>Abstract Deadline</t>
  </si>
  <si>
    <t>Abstract to MTN MRC</t>
  </si>
  <si>
    <t>Abstract to Sponsor 
(if other than DAIDS)</t>
  </si>
  <si>
    <t>Abstract to PPC</t>
  </si>
  <si>
    <t>Concept submission to PPC 
(if data analysis is already underway in this area)</t>
  </si>
  <si>
    <t>AIDS/IAS 2020</t>
  </si>
  <si>
    <t>Jul 6-10</t>
  </si>
  <si>
    <t>Oakland</t>
  </si>
  <si>
    <t>AIDS/IAS 2020 LB</t>
  </si>
  <si>
    <t>HIVR4P 2020</t>
  </si>
  <si>
    <r>
      <t xml:space="preserve">*For analyses that are already ongoing, it is helpful if investigators let SCHARP know as early as possible which conference they are planning to submit to.  At a </t>
    </r>
    <r>
      <rPr>
        <b/>
        <i/>
        <sz val="11"/>
        <color rgb="FFFF0000"/>
        <rFont val="Calibri"/>
        <family val="2"/>
        <scheme val="minor"/>
      </rPr>
      <t>minimum,</t>
    </r>
    <r>
      <rPr>
        <i/>
        <sz val="11"/>
        <color theme="1"/>
        <rFont val="Calibri"/>
        <family val="2"/>
        <scheme val="minor"/>
      </rPr>
      <t xml:space="preserve"> SCHARP  requests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4 weeks notice</t>
    </r>
    <r>
      <rPr>
        <i/>
        <sz val="11"/>
        <color theme="1"/>
        <rFont val="Calibri"/>
        <family val="2"/>
        <scheme val="minor"/>
      </rPr>
      <t xml:space="preserve"> for analyses that are already underway. The minimum amount of time may vary, depending on the anticipated number of abstracts for a specific meeting. </t>
    </r>
  </si>
  <si>
    <r>
      <rPr>
        <b/>
        <sz val="11"/>
        <color rgb="FFFF0000"/>
        <rFont val="Calibri"/>
        <family val="2"/>
        <scheme val="minor"/>
      </rPr>
      <t xml:space="preserve">NEW </t>
    </r>
    <r>
      <rPr>
        <b/>
        <sz val="11"/>
        <color theme="1"/>
        <rFont val="Calibri"/>
        <family val="2"/>
        <scheme val="minor"/>
      </rPr>
      <t>Data request to 
SCHARP- 6 Wks in Advance</t>
    </r>
  </si>
  <si>
    <t>Concept submission to PPC 
(if new data request)</t>
  </si>
  <si>
    <t>Oral/Poster Presentation Review Timeline</t>
  </si>
  <si>
    <t>Presentation Deadline</t>
  </si>
  <si>
    <t>Submit to MTN MRC</t>
  </si>
  <si>
    <r>
      <t xml:space="preserve">Submit to Sponsor 
</t>
    </r>
    <r>
      <rPr>
        <b/>
        <i/>
        <sz val="11"/>
        <color theme="1"/>
        <rFont val="Calibri"/>
        <family val="2"/>
        <scheme val="minor"/>
      </rPr>
      <t>(if other than DAIDS)</t>
    </r>
  </si>
  <si>
    <t>Submit to PPC</t>
  </si>
  <si>
    <r>
      <t xml:space="preserve">Author Start 
</t>
    </r>
    <r>
      <rPr>
        <b/>
        <i/>
        <sz val="11"/>
        <color theme="1"/>
        <rFont val="Calibri"/>
        <family val="2"/>
        <scheme val="minor"/>
      </rPr>
      <t>(submit draft to co-authors)</t>
    </r>
  </si>
  <si>
    <t>APHA 2019</t>
  </si>
  <si>
    <t>Nov 2-6</t>
  </si>
  <si>
    <t>IDSOG 2019</t>
  </si>
  <si>
    <t>Aug 8-10</t>
  </si>
  <si>
    <t>Big Sky</t>
  </si>
  <si>
    <t>CROI 2020</t>
  </si>
  <si>
    <t>CROI 202 LB</t>
  </si>
  <si>
    <t>Mar 8-11</t>
  </si>
  <si>
    <t>Boston</t>
  </si>
  <si>
    <t>ICASA 2019</t>
  </si>
  <si>
    <t>Dec 2-7</t>
  </si>
  <si>
    <t>Rwanda</t>
  </si>
  <si>
    <t>CROI 2020 LB</t>
  </si>
  <si>
    <t>Women in Stats and Data Science</t>
  </si>
  <si>
    <t>Oct 3-5</t>
  </si>
  <si>
    <t>Bellevue</t>
  </si>
  <si>
    <t>Oct 11-15</t>
  </si>
  <si>
    <t>Cape Town</t>
  </si>
  <si>
    <t>**DATES IN RED ARE ESTIMATED -- THESE WILL BE UPDATED WHEN ACTUAL SUBMISSION DEADLINES ARE AVAILABLE FROM THE CONFERENCE ORGANIZERS.</t>
  </si>
  <si>
    <t xml:space="preserve">&lt;-------------------&lt;&lt;-------------------&lt;&lt;-------------------&lt;&lt;-------------------&lt;&lt;-------------------&lt;&lt;--------------------Deadlines Read from Right to Left </t>
  </si>
  <si>
    <t xml:space="preserve">&lt;-------------------&lt;&lt;-------------------&lt;&lt;-------------------&lt;&lt;-------------------&lt;&lt;-------------------&lt;&lt;-------------------&lt;&lt;----------------Deadlines Read from Right to Left </t>
  </si>
  <si>
    <r>
      <t xml:space="preserve">Quantitative Analysis- </t>
    </r>
    <r>
      <rPr>
        <b/>
        <sz val="11"/>
        <color rgb="FFFF0000"/>
        <rFont val="Calibri"/>
        <family val="2"/>
        <scheme val="minor"/>
      </rPr>
      <t>NEW</t>
    </r>
    <r>
      <rPr>
        <b/>
        <sz val="11"/>
        <color theme="1"/>
        <rFont val="Calibri"/>
        <family val="2"/>
        <scheme val="minor"/>
      </rPr>
      <t xml:space="preserve"> Data request to SCHARP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</si>
</sst>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0" borderId="0" xfId="0" applyFont="1"/>
    <xf numFmtId="0" fontId="5" fillId="0" borderId="1" xfId="0" applyFont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6" xfId="0" applyFont="1" applyBorder="1"/>
    <xf numFmtId="14" fontId="0" fillId="0" borderId="6" xfId="0" applyNumberForma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4" fontId="7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4" fontId="12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4" fontId="7" fillId="0" borderId="12" xfId="0" applyNumberFormat="1" applyFont="1" applyFill="1" applyBorder="1" applyAlignment="1">
      <alignment wrapText="1"/>
    </xf>
    <xf numFmtId="14" fontId="12" fillId="0" borderId="12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14" fontId="12" fillId="0" borderId="8" xfId="0" applyNumberFormat="1" applyFont="1" applyFill="1" applyBorder="1" applyAlignment="1">
      <alignment wrapText="1"/>
    </xf>
    <xf numFmtId="14" fontId="12" fillId="0" borderId="14" xfId="0" applyNumberFormat="1" applyFont="1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4" fontId="0" fillId="0" borderId="12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14" fontId="9" fillId="0" borderId="12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8" xfId="0" applyBorder="1" applyAlignment="1">
      <alignment wrapText="1"/>
    </xf>
    <xf numFmtId="14" fontId="0" fillId="0" borderId="8" xfId="0" applyNumberFormat="1" applyBorder="1" applyAlignment="1">
      <alignment wrapText="1"/>
    </xf>
    <xf numFmtId="14" fontId="9" fillId="0" borderId="8" xfId="0" applyNumberFormat="1" applyFont="1" applyBorder="1" applyAlignment="1">
      <alignment wrapText="1"/>
    </xf>
    <xf numFmtId="14" fontId="9" fillId="0" borderId="14" xfId="0" applyNumberFormat="1" applyFont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50"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diagonalUp="0" diagonalDown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4D5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rgb="FFC59EE2"/>
        </patternFill>
      </fill>
      <border>
        <top style="medium">
          <color auto="1"/>
        </top>
        <bottom style="medium">
          <color auto="1"/>
        </bottom>
        <horizontal/>
      </border>
    </dxf>
    <dxf>
      <font>
        <strike val="0"/>
        <color auto="1"/>
      </font>
      <fill>
        <patternFill>
          <bgColor rgb="FFE7D8F4"/>
        </patternFill>
      </fill>
    </dxf>
    <dxf>
      <font>
        <b/>
        <i val="0"/>
        <color theme="9" tint="-0.24994659260841701"/>
      </font>
    </dxf>
    <dxf>
      <font>
        <strike val="0"/>
        <color theme="0"/>
      </font>
      <fill>
        <patternFill>
          <bgColor rgb="FFC59EE2"/>
        </patternFill>
      </fill>
    </dxf>
  </dxfs>
  <tableStyles count="2" defaultTableStyle="TableStyleMedium2" defaultPivotStyle="PivotStyleLight16">
    <tableStyle name="MTN" pivot="0" count="3" xr9:uid="{00000000-0011-0000-FFFF-FFFF00000000}">
      <tableStyleElement type="headerRow" dxfId="49"/>
      <tableStyleElement type="firstColumn" dxfId="48"/>
      <tableStyleElement type="firstRowStripe" dxfId="47"/>
    </tableStyle>
    <tableStyle name="Table Style 1" pivot="0" count="3" xr9:uid="{00000000-0011-0000-FFFF-FFFF01000000}">
      <tableStyleElement type="headerRow" dxfId="46"/>
      <tableStyleElement type="firstColumn" dxfId="45"/>
      <tableStyleElement type="firstRowStripe" dxfId="44"/>
    </tableStyle>
  </tableStyles>
  <colors>
    <mruColors>
      <color rgb="FFFFF4D5"/>
      <color rgb="FFFFFBEF"/>
      <color rgb="FFC59EE2"/>
      <color rgb="FFE7D8F4"/>
      <color rgb="FFE2CFF1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5:J23" totalsRowShown="0" headerRowDxfId="43" dataDxfId="41" headerRowBorderDxfId="42" tableBorderDxfId="40">
  <autoFilter ref="B15:J23" xr:uid="{00000000-0009-0000-0100-000001000000}">
    <filterColumn colId="3">
      <filters>
        <filter val="TBD"/>
        <dateGroupItem year="2018" dateTimeGrouping="year"/>
        <dateGroupItem year="2017" month="9" dateTimeGrouping="month"/>
      </filters>
    </filterColumn>
  </autoFilter>
  <sortState xmlns:xlrd2="http://schemas.microsoft.com/office/spreadsheetml/2017/richdata2" ref="B16:J15">
    <sortCondition ref="E15"/>
  </sortState>
  <tableColumns count="9">
    <tableColumn id="1" xr3:uid="{00000000-0010-0000-0000-000001000000}" name="Conference" dataDxfId="8"/>
    <tableColumn id="2" xr3:uid="{00000000-0010-0000-0000-000002000000}" name="Dates" dataDxfId="7"/>
    <tableColumn id="3" xr3:uid="{00000000-0010-0000-0000-000003000000}" name="Location" dataDxfId="6"/>
    <tableColumn id="4" xr3:uid="{00000000-0010-0000-0000-000004000000}" name="Abstract Deadline" dataDxfId="5"/>
    <tableColumn id="5" xr3:uid="{00000000-0010-0000-0000-000005000000}" name="Abstract to MTN MRC" dataDxfId="4">
      <calculatedColumnFormula>E16-814</calculatedColumnFormula>
    </tableColumn>
    <tableColumn id="6" xr3:uid="{00000000-0010-0000-0000-000006000000}" name="Abstract to Sponsor _x000a_(if other than DAIDS)" dataDxfId="3">
      <calculatedColumnFormula>F16-7</calculatedColumnFormula>
    </tableColumn>
    <tableColumn id="7" xr3:uid="{00000000-0010-0000-0000-000007000000}" name="Abstract to PPC" dataDxfId="2"/>
    <tableColumn id="8" xr3:uid="{00000000-0010-0000-0000-000008000000}" name="Data request to SCHARP for analysis already underway*" dataDxfId="1"/>
    <tableColumn id="9" xr3:uid="{00000000-0010-0000-0000-000009000000}" name="Concept submission to PPC _x000a_(if data analysis is already underway in this area)" dataDxfId="0">
      <calculatedColumnFormula>I16-14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4:J12" totalsRowShown="0" headerRowDxfId="19" dataDxfId="18">
  <autoFilter ref="B4:J12" xr:uid="{00000000-0009-0000-0100-000002000000}"/>
  <sortState xmlns:xlrd2="http://schemas.microsoft.com/office/spreadsheetml/2017/richdata2" ref="B4:J4">
    <sortCondition ref="E3:E4"/>
  </sortState>
  <tableColumns count="9">
    <tableColumn id="1" xr3:uid="{00000000-0010-0000-0100-000001000000}" name="Conference" dataDxfId="17"/>
    <tableColumn id="2" xr3:uid="{00000000-0010-0000-0100-000002000000}" name="Dates" dataDxfId="16"/>
    <tableColumn id="3" xr3:uid="{00000000-0010-0000-0100-000003000000}" name="Location" dataDxfId="15"/>
    <tableColumn id="4" xr3:uid="{00000000-0010-0000-0100-000004000000}" name="Abstract Deadline" dataDxfId="14"/>
    <tableColumn id="5" xr3:uid="{00000000-0010-0000-0100-000005000000}" name="Abstract to MTN MRC" dataDxfId="13"/>
    <tableColumn id="6" xr3:uid="{00000000-0010-0000-0100-000006000000}" name="Abstract to Sponsor _x000a_(if other than DAIDS)" dataDxfId="12">
      <calculatedColumnFormula>F5-7</calculatedColumnFormula>
    </tableColumn>
    <tableColumn id="7" xr3:uid="{00000000-0010-0000-0100-000007000000}" name="Abstract to PPC" dataDxfId="11"/>
    <tableColumn id="8" xr3:uid="{00000000-0010-0000-0100-000008000000}" name="NEW Data request to _x000a_SCHARP- 6 Wks in Advance" dataDxfId="10">
      <calculatedColumnFormula>H5-42</calculatedColumnFormula>
    </tableColumn>
    <tableColumn id="9" xr3:uid="{00000000-0010-0000-0100-000009000000}" name="Concept submission to PPC _x000a_(if new data request)" dataDxfId="9">
      <calculatedColumnFormula>I5-14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27:I35" totalsRowShown="0" headerRowDxfId="39" dataDxfId="38">
  <autoFilter ref="B27:I35" xr:uid="{00000000-0009-0000-0100-000003000000}">
    <filterColumn colId="3">
      <filters>
        <filter val="TBD"/>
        <dateGroupItem year="2018" dateTimeGrouping="year"/>
        <dateGroupItem year="2017" month="9" dateTimeGrouping="month"/>
      </filters>
    </filterColumn>
  </autoFilter>
  <sortState xmlns:xlrd2="http://schemas.microsoft.com/office/spreadsheetml/2017/richdata2" ref="B27:I27">
    <sortCondition ref="E80:E74"/>
  </sortState>
  <tableColumns count="8">
    <tableColumn id="1" xr3:uid="{00000000-0010-0000-0200-000001000000}" name="Conference" dataDxfId="27"/>
    <tableColumn id="2" xr3:uid="{00000000-0010-0000-0200-000002000000}" name="Dates" dataDxfId="26"/>
    <tableColumn id="3" xr3:uid="{00000000-0010-0000-0200-000003000000}" name="Location" dataDxfId="25"/>
    <tableColumn id="4" xr3:uid="{00000000-0010-0000-0200-000004000000}" name="Abstract Deadline" dataDxfId="24"/>
    <tableColumn id="5" xr3:uid="{00000000-0010-0000-0200-000005000000}" name="Abstract to MTN MRC" dataDxfId="23">
      <calculatedColumnFormula>E28-14</calculatedColumnFormula>
    </tableColumn>
    <tableColumn id="6" xr3:uid="{00000000-0010-0000-0200-000006000000}" name="Abstract to Sponsor _x000a_(if other than DAIDS)" dataDxfId="22">
      <calculatedColumnFormula>F28-7</calculatedColumnFormula>
    </tableColumn>
    <tableColumn id="7" xr3:uid="{00000000-0010-0000-0200-000007000000}" name="Abstract to PPC" dataDxfId="21"/>
    <tableColumn id="8" xr3:uid="{00000000-0010-0000-0200-000008000000}" name="Concept submission to PPC " dataDxfId="20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3:I13" totalsRowShown="0" headerRowDxfId="37" dataDxfId="36">
  <autoFilter ref="B3:I13" xr:uid="{00000000-0009-0000-0100-000004000000}">
    <filterColumn colId="3">
      <filters>
        <dateGroupItem year="2019" dateTimeGrouping="year"/>
        <dateGroupItem year="2018" dateTimeGrouping="year"/>
        <dateGroupItem year="2017" month="10" dateTimeGrouping="month"/>
      </filters>
    </filterColumn>
  </autoFilter>
  <sortState xmlns:xlrd2="http://schemas.microsoft.com/office/spreadsheetml/2017/richdata2" ref="B5:I12">
    <sortCondition ref="E3:E12"/>
  </sortState>
  <tableColumns count="8">
    <tableColumn id="1" xr3:uid="{00000000-0010-0000-0300-000001000000}" name="Conference" dataDxfId="35"/>
    <tableColumn id="2" xr3:uid="{00000000-0010-0000-0300-000002000000}" name="Dates" dataDxfId="34"/>
    <tableColumn id="3" xr3:uid="{00000000-0010-0000-0300-000003000000}" name="Location" dataDxfId="33"/>
    <tableColumn id="4" xr3:uid="{00000000-0010-0000-0300-000004000000}" name="Presentation Deadline" dataDxfId="32"/>
    <tableColumn id="5" xr3:uid="{00000000-0010-0000-0300-000005000000}" name="Submit to MTN MRC" dataDxfId="31"/>
    <tableColumn id="6" xr3:uid="{00000000-0010-0000-0300-000006000000}" name="Submit to Sponsor _x000a_(if other than DAIDS)" dataDxfId="30"/>
    <tableColumn id="7" xr3:uid="{00000000-0010-0000-0300-000007000000}" name="Submit to PPC" dataDxfId="29"/>
    <tableColumn id="8" xr3:uid="{00000000-0010-0000-0300-000008000000}" name="Author Start _x000a_(submit draft to co-authors)" dataDxfId="28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workbookViewId="0">
      <selection activeCell="C27" sqref="C27"/>
    </sheetView>
  </sheetViews>
  <sheetFormatPr defaultColWidth="9.140625" defaultRowHeight="15" x14ac:dyDescent="0.25"/>
  <cols>
    <col min="1" max="1" width="9.140625" style="2"/>
    <col min="2" max="2" width="23.42578125" style="2" customWidth="1"/>
    <col min="3" max="3" width="10.140625" style="2" customWidth="1"/>
    <col min="4" max="4" width="12.140625" style="2" customWidth="1"/>
    <col min="5" max="5" width="13.5703125" style="2" customWidth="1"/>
    <col min="6" max="6" width="12.42578125" style="2" customWidth="1"/>
    <col min="7" max="7" width="11.85546875" style="2" customWidth="1"/>
    <col min="8" max="8" width="11.42578125" style="2" customWidth="1"/>
    <col min="9" max="9" width="19.28515625" style="2" customWidth="1"/>
    <col min="10" max="10" width="21" style="2" customWidth="1"/>
    <col min="11" max="11" width="9.85546875" style="2" customWidth="1"/>
    <col min="12" max="12" width="19.140625" style="2" customWidth="1"/>
    <col min="13" max="16384" width="9.140625" style="2"/>
  </cols>
  <sheetData>
    <row r="1" spans="2:10" x14ac:dyDescent="0.25">
      <c r="B1" s="35" t="s">
        <v>0</v>
      </c>
      <c r="C1" s="36"/>
      <c r="D1" s="36"/>
      <c r="E1" s="36"/>
      <c r="F1" s="36"/>
      <c r="G1" s="36"/>
      <c r="H1" s="36"/>
      <c r="I1" s="36"/>
      <c r="J1" s="36"/>
    </row>
    <row r="2" spans="2:10" s="1" customFormat="1" ht="60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2:10" x14ac:dyDescent="0.25">
      <c r="B3" s="25" t="s">
        <v>10</v>
      </c>
      <c r="C3" s="5" t="s">
        <v>11</v>
      </c>
      <c r="D3" s="25" t="s">
        <v>12</v>
      </c>
      <c r="E3" s="4">
        <v>42738</v>
      </c>
      <c r="F3" s="4">
        <f t="shared" ref="F3:F11" si="0">E3-14</f>
        <v>42724</v>
      </c>
      <c r="G3" s="4">
        <f t="shared" ref="G3:H5" si="1">F3-7</f>
        <v>42717</v>
      </c>
      <c r="H3" s="4">
        <f t="shared" si="1"/>
        <v>42710</v>
      </c>
      <c r="I3" s="4">
        <f t="shared" ref="I3:I8" si="2">H3-28</f>
        <v>42682</v>
      </c>
      <c r="J3" s="4">
        <f t="shared" ref="J3:J11" si="3">I3-14</f>
        <v>42668</v>
      </c>
    </row>
    <row r="4" spans="2:10" x14ac:dyDescent="0.25">
      <c r="B4" s="8" t="s">
        <v>13</v>
      </c>
      <c r="C4" s="25" t="s">
        <v>14</v>
      </c>
      <c r="D4" s="25" t="s">
        <v>15</v>
      </c>
      <c r="E4" s="4">
        <v>42741</v>
      </c>
      <c r="F4" s="4">
        <f t="shared" si="0"/>
        <v>42727</v>
      </c>
      <c r="G4" s="4">
        <f t="shared" si="1"/>
        <v>42720</v>
      </c>
      <c r="H4" s="4">
        <f t="shared" si="1"/>
        <v>42713</v>
      </c>
      <c r="I4" s="4">
        <f t="shared" si="2"/>
        <v>42685</v>
      </c>
      <c r="J4" s="4">
        <f t="shared" si="3"/>
        <v>42671</v>
      </c>
    </row>
    <row r="5" spans="2:10" x14ac:dyDescent="0.25">
      <c r="B5" s="8" t="s">
        <v>16</v>
      </c>
      <c r="C5" s="7" t="s">
        <v>17</v>
      </c>
      <c r="D5" s="25" t="s">
        <v>18</v>
      </c>
      <c r="E5" s="4">
        <v>42783</v>
      </c>
      <c r="F5" s="4">
        <f t="shared" si="0"/>
        <v>42769</v>
      </c>
      <c r="G5" s="4">
        <f t="shared" si="1"/>
        <v>42762</v>
      </c>
      <c r="H5" s="4">
        <f t="shared" si="1"/>
        <v>42755</v>
      </c>
      <c r="I5" s="4">
        <f t="shared" si="2"/>
        <v>42727</v>
      </c>
      <c r="J5" s="4">
        <f t="shared" si="3"/>
        <v>42713</v>
      </c>
    </row>
    <row r="6" spans="2:10" x14ac:dyDescent="0.25">
      <c r="B6" s="8" t="s">
        <v>19</v>
      </c>
      <c r="C6" s="7" t="s">
        <v>20</v>
      </c>
      <c r="D6" s="25" t="s">
        <v>21</v>
      </c>
      <c r="E6" s="4">
        <v>42790</v>
      </c>
      <c r="F6" s="4">
        <f>E6-14</f>
        <v>42776</v>
      </c>
      <c r="G6" s="4">
        <f t="shared" ref="G6" si="4">F6-7</f>
        <v>42769</v>
      </c>
      <c r="H6" s="4">
        <f t="shared" ref="H6" si="5">G6-7</f>
        <v>42762</v>
      </c>
      <c r="I6" s="4">
        <f t="shared" si="2"/>
        <v>42734</v>
      </c>
      <c r="J6" s="4">
        <f>I6-14</f>
        <v>42720</v>
      </c>
    </row>
    <row r="7" spans="2:10" x14ac:dyDescent="0.25">
      <c r="B7" s="8" t="s">
        <v>22</v>
      </c>
      <c r="C7" s="7" t="s">
        <v>20</v>
      </c>
      <c r="D7" s="25" t="s">
        <v>21</v>
      </c>
      <c r="E7" s="4">
        <v>42835</v>
      </c>
      <c r="F7" s="4">
        <f>E7-14</f>
        <v>42821</v>
      </c>
      <c r="G7" s="4">
        <f t="shared" ref="G7" si="6">F7-7</f>
        <v>42814</v>
      </c>
      <c r="H7" s="4">
        <f t="shared" ref="H7" si="7">G7-7</f>
        <v>42807</v>
      </c>
      <c r="I7" s="4">
        <f t="shared" si="2"/>
        <v>42779</v>
      </c>
      <c r="J7" s="4">
        <f>I7-14</f>
        <v>42765</v>
      </c>
    </row>
    <row r="8" spans="2:10" x14ac:dyDescent="0.25">
      <c r="B8" s="6" t="s">
        <v>23</v>
      </c>
      <c r="C8" s="7" t="s">
        <v>24</v>
      </c>
      <c r="D8" s="25" t="s">
        <v>25</v>
      </c>
      <c r="E8" s="4">
        <v>42719</v>
      </c>
      <c r="F8" s="4">
        <f t="shared" si="0"/>
        <v>42705</v>
      </c>
      <c r="G8" s="4">
        <f t="shared" ref="G8:H11" si="8">F8-7</f>
        <v>42698</v>
      </c>
      <c r="H8" s="4">
        <f t="shared" si="8"/>
        <v>42691</v>
      </c>
      <c r="I8" s="4">
        <f t="shared" si="2"/>
        <v>42663</v>
      </c>
      <c r="J8" s="4">
        <f t="shared" si="3"/>
        <v>42649</v>
      </c>
    </row>
    <row r="9" spans="2:10" x14ac:dyDescent="0.25">
      <c r="B9" s="6" t="s">
        <v>26</v>
      </c>
      <c r="C9" s="25" t="s">
        <v>27</v>
      </c>
      <c r="D9" s="25" t="s">
        <v>28</v>
      </c>
      <c r="E9" s="4">
        <v>42760</v>
      </c>
      <c r="F9" s="4">
        <f t="shared" si="0"/>
        <v>42746</v>
      </c>
      <c r="G9" s="4">
        <f t="shared" si="8"/>
        <v>42739</v>
      </c>
      <c r="H9" s="4">
        <f>G9-12</f>
        <v>42727</v>
      </c>
      <c r="I9" s="4">
        <f>H9-33</f>
        <v>42694</v>
      </c>
      <c r="J9" s="4">
        <f t="shared" si="3"/>
        <v>42680</v>
      </c>
    </row>
    <row r="10" spans="2:10" x14ac:dyDescent="0.25">
      <c r="B10" s="6" t="s">
        <v>29</v>
      </c>
      <c r="C10" s="25" t="s">
        <v>27</v>
      </c>
      <c r="D10" s="25" t="s">
        <v>28</v>
      </c>
      <c r="E10" s="4">
        <v>42870</v>
      </c>
      <c r="F10" s="4">
        <f t="shared" si="0"/>
        <v>42856</v>
      </c>
      <c r="G10" s="4">
        <f t="shared" si="8"/>
        <v>42849</v>
      </c>
      <c r="H10" s="4">
        <f>G10-12</f>
        <v>42837</v>
      </c>
      <c r="I10" s="4">
        <f>H10-33</f>
        <v>42804</v>
      </c>
      <c r="J10" s="4">
        <f t="shared" si="3"/>
        <v>42790</v>
      </c>
    </row>
    <row r="11" spans="2:10" x14ac:dyDescent="0.25">
      <c r="B11" s="6" t="s">
        <v>30</v>
      </c>
      <c r="C11" s="25" t="s">
        <v>31</v>
      </c>
      <c r="D11" s="25" t="s">
        <v>32</v>
      </c>
      <c r="E11" s="4">
        <v>42849</v>
      </c>
      <c r="F11" s="4">
        <f t="shared" si="0"/>
        <v>42835</v>
      </c>
      <c r="G11" s="4">
        <f t="shared" si="8"/>
        <v>42828</v>
      </c>
      <c r="H11" s="4">
        <f>G11-12</f>
        <v>42816</v>
      </c>
      <c r="I11" s="4">
        <f>H11-33</f>
        <v>42783</v>
      </c>
      <c r="J11" s="4">
        <f t="shared" si="3"/>
        <v>42769</v>
      </c>
    </row>
    <row r="12" spans="2:10" ht="46.5" customHeight="1" x14ac:dyDescent="0.25">
      <c r="B12" s="37" t="s">
        <v>33</v>
      </c>
      <c r="C12" s="37"/>
      <c r="D12" s="37"/>
      <c r="E12" s="37"/>
      <c r="F12" s="37"/>
      <c r="G12" s="37"/>
      <c r="H12" s="37"/>
      <c r="I12" s="37"/>
      <c r="J12" s="37"/>
    </row>
    <row r="13" spans="2:10" s="10" customFormat="1" ht="46.5" customHeight="1" x14ac:dyDescent="0.25">
      <c r="B13" s="9"/>
      <c r="C13" s="9"/>
      <c r="D13" s="9"/>
      <c r="E13" s="9"/>
      <c r="F13" s="9"/>
      <c r="G13" s="9"/>
      <c r="H13" s="9"/>
      <c r="I13" s="9"/>
      <c r="J13" s="9"/>
    </row>
    <row r="14" spans="2:10" x14ac:dyDescent="0.25">
      <c r="B14" s="35" t="s">
        <v>34</v>
      </c>
      <c r="C14" s="36"/>
      <c r="D14" s="36"/>
      <c r="E14" s="36"/>
      <c r="F14" s="36"/>
      <c r="G14" s="36"/>
      <c r="H14" s="36"/>
      <c r="I14" s="36"/>
      <c r="J14" s="36"/>
    </row>
    <row r="15" spans="2:10" s="1" customFormat="1" ht="60" x14ac:dyDescent="0.25"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35</v>
      </c>
      <c r="J15" s="3" t="s">
        <v>36</v>
      </c>
    </row>
    <row r="16" spans="2:10" x14ac:dyDescent="0.25">
      <c r="B16" s="25" t="s">
        <v>10</v>
      </c>
      <c r="C16" s="5" t="s">
        <v>11</v>
      </c>
      <c r="D16" s="25" t="s">
        <v>12</v>
      </c>
      <c r="E16" s="4">
        <v>42738</v>
      </c>
      <c r="F16" s="4">
        <f t="shared" ref="F16:F24" si="9">E16-14</f>
        <v>42724</v>
      </c>
      <c r="G16" s="4">
        <f t="shared" ref="G16:H20" si="10">F16-7</f>
        <v>42717</v>
      </c>
      <c r="H16" s="4">
        <f t="shared" si="10"/>
        <v>42710</v>
      </c>
      <c r="I16" s="4">
        <f>H16-42</f>
        <v>42668</v>
      </c>
      <c r="J16" s="4">
        <f>I16-14</f>
        <v>42654</v>
      </c>
    </row>
    <row r="17" spans="2:10" x14ac:dyDescent="0.25">
      <c r="B17" s="8" t="s">
        <v>13</v>
      </c>
      <c r="C17" s="25" t="s">
        <v>14</v>
      </c>
      <c r="D17" s="25" t="s">
        <v>15</v>
      </c>
      <c r="E17" s="4">
        <v>42741</v>
      </c>
      <c r="F17" s="4">
        <f t="shared" si="9"/>
        <v>42727</v>
      </c>
      <c r="G17" s="4">
        <f t="shared" si="10"/>
        <v>42720</v>
      </c>
      <c r="H17" s="4">
        <f t="shared" si="10"/>
        <v>42713</v>
      </c>
      <c r="I17" s="4">
        <f>H17-42</f>
        <v>42671</v>
      </c>
      <c r="J17" s="4">
        <f>I17-7</f>
        <v>42664</v>
      </c>
    </row>
    <row r="18" spans="2:10" x14ac:dyDescent="0.25">
      <c r="B18" s="8" t="s">
        <v>16</v>
      </c>
      <c r="C18" s="7" t="s">
        <v>17</v>
      </c>
      <c r="D18" s="25" t="s">
        <v>18</v>
      </c>
      <c r="E18" s="4">
        <v>42783</v>
      </c>
      <c r="F18" s="4">
        <f t="shared" si="9"/>
        <v>42769</v>
      </c>
      <c r="G18" s="4">
        <f t="shared" si="10"/>
        <v>42762</v>
      </c>
      <c r="H18" s="4">
        <f t="shared" si="10"/>
        <v>42755</v>
      </c>
      <c r="I18" s="4">
        <f>H18-28</f>
        <v>42727</v>
      </c>
      <c r="J18" s="4">
        <f t="shared" ref="J18:J23" si="11">I18-14</f>
        <v>42713</v>
      </c>
    </row>
    <row r="19" spans="2:10" x14ac:dyDescent="0.25">
      <c r="B19" s="8" t="s">
        <v>19</v>
      </c>
      <c r="C19" s="7" t="s">
        <v>20</v>
      </c>
      <c r="D19" s="25" t="s">
        <v>21</v>
      </c>
      <c r="E19" s="4">
        <v>42790</v>
      </c>
      <c r="F19" s="4">
        <f>E19-14</f>
        <v>42776</v>
      </c>
      <c r="G19" s="4">
        <f t="shared" si="10"/>
        <v>42769</v>
      </c>
      <c r="H19" s="4">
        <f t="shared" si="10"/>
        <v>42762</v>
      </c>
      <c r="I19" s="4">
        <f>H19-28</f>
        <v>42734</v>
      </c>
      <c r="J19" s="4">
        <f t="shared" si="11"/>
        <v>42720</v>
      </c>
    </row>
    <row r="20" spans="2:10" x14ac:dyDescent="0.25">
      <c r="B20" s="25" t="s">
        <v>22</v>
      </c>
      <c r="C20" s="7" t="s">
        <v>20</v>
      </c>
      <c r="D20" s="25" t="s">
        <v>21</v>
      </c>
      <c r="E20" s="4">
        <v>42835</v>
      </c>
      <c r="F20" s="4">
        <f>E20-14</f>
        <v>42821</v>
      </c>
      <c r="G20" s="4">
        <f t="shared" si="10"/>
        <v>42814</v>
      </c>
      <c r="H20" s="4">
        <f t="shared" si="10"/>
        <v>42807</v>
      </c>
      <c r="I20" s="4">
        <f>H20-28</f>
        <v>42779</v>
      </c>
      <c r="J20" s="4">
        <f t="shared" si="11"/>
        <v>42765</v>
      </c>
    </row>
    <row r="21" spans="2:10" x14ac:dyDescent="0.25">
      <c r="B21" s="6" t="s">
        <v>23</v>
      </c>
      <c r="C21" s="7" t="s">
        <v>24</v>
      </c>
      <c r="D21" s="25" t="s">
        <v>25</v>
      </c>
      <c r="E21" s="4">
        <v>42719</v>
      </c>
      <c r="F21" s="4">
        <f t="shared" si="9"/>
        <v>42705</v>
      </c>
      <c r="G21" s="4">
        <f t="shared" ref="G21:G24" si="12">F21-7</f>
        <v>42698</v>
      </c>
      <c r="H21" s="4">
        <f t="shared" ref="H21" si="13">G21-7</f>
        <v>42691</v>
      </c>
      <c r="I21" s="4">
        <f>H21-42</f>
        <v>42649</v>
      </c>
      <c r="J21" s="4">
        <f t="shared" si="11"/>
        <v>42635</v>
      </c>
    </row>
    <row r="22" spans="2:10" x14ac:dyDescent="0.25">
      <c r="B22" s="6" t="s">
        <v>26</v>
      </c>
      <c r="C22" s="25" t="s">
        <v>27</v>
      </c>
      <c r="D22" s="25" t="s">
        <v>28</v>
      </c>
      <c r="E22" s="4">
        <v>42760</v>
      </c>
      <c r="F22" s="4">
        <f t="shared" si="9"/>
        <v>42746</v>
      </c>
      <c r="G22" s="4">
        <f t="shared" si="12"/>
        <v>42739</v>
      </c>
      <c r="H22" s="4">
        <f>G22-12</f>
        <v>42727</v>
      </c>
      <c r="I22" s="4">
        <f>H22-33</f>
        <v>42694</v>
      </c>
      <c r="J22" s="4">
        <f t="shared" si="11"/>
        <v>42680</v>
      </c>
    </row>
    <row r="23" spans="2:10" x14ac:dyDescent="0.25">
      <c r="B23" s="6" t="s">
        <v>29</v>
      </c>
      <c r="C23" s="25" t="s">
        <v>27</v>
      </c>
      <c r="D23" s="25" t="s">
        <v>28</v>
      </c>
      <c r="E23" s="4">
        <v>42870</v>
      </c>
      <c r="F23" s="4">
        <f t="shared" si="9"/>
        <v>42856</v>
      </c>
      <c r="G23" s="4">
        <f t="shared" si="12"/>
        <v>42849</v>
      </c>
      <c r="H23" s="4">
        <f>G23-12</f>
        <v>42837</v>
      </c>
      <c r="I23" s="4">
        <f>H23-33</f>
        <v>42804</v>
      </c>
      <c r="J23" s="4">
        <f t="shared" si="11"/>
        <v>42790</v>
      </c>
    </row>
    <row r="24" spans="2:10" x14ac:dyDescent="0.25">
      <c r="B24" s="6" t="s">
        <v>30</v>
      </c>
      <c r="C24" s="25" t="s">
        <v>31</v>
      </c>
      <c r="D24" s="25" t="s">
        <v>32</v>
      </c>
      <c r="E24" s="4">
        <v>42849</v>
      </c>
      <c r="F24" s="4">
        <f t="shared" si="9"/>
        <v>42835</v>
      </c>
      <c r="G24" s="4">
        <f t="shared" si="12"/>
        <v>42828</v>
      </c>
      <c r="H24" s="4">
        <f>G24-12</f>
        <v>42816</v>
      </c>
      <c r="I24" s="4">
        <f>H24-33</f>
        <v>42783</v>
      </c>
      <c r="J24" s="4">
        <f t="shared" ref="J24" si="14">I24-14</f>
        <v>42769</v>
      </c>
    </row>
    <row r="25" spans="2:10" s="10" customFormat="1" x14ac:dyDescent="0.25">
      <c r="B25" s="11"/>
      <c r="C25" s="9"/>
      <c r="D25" s="9"/>
      <c r="E25" s="12"/>
      <c r="F25" s="12"/>
      <c r="G25" s="12"/>
      <c r="H25" s="12"/>
      <c r="I25" s="12"/>
      <c r="J25" s="12"/>
    </row>
    <row r="26" spans="2:10" x14ac:dyDescent="0.25">
      <c r="B26" s="35" t="s">
        <v>37</v>
      </c>
      <c r="C26" s="38"/>
      <c r="D26" s="38"/>
      <c r="E26" s="38"/>
      <c r="F26" s="38"/>
      <c r="G26" s="38"/>
      <c r="H26" s="38"/>
      <c r="I26" s="38"/>
      <c r="J26" s="37"/>
    </row>
    <row r="27" spans="2:10" ht="60" x14ac:dyDescent="0.25"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38</v>
      </c>
      <c r="J27" s="39"/>
    </row>
    <row r="28" spans="2:10" x14ac:dyDescent="0.25">
      <c r="B28" s="25" t="s">
        <v>10</v>
      </c>
      <c r="C28" s="19" t="s">
        <v>11</v>
      </c>
      <c r="D28" s="25" t="s">
        <v>12</v>
      </c>
      <c r="E28" s="4">
        <v>42738</v>
      </c>
      <c r="F28" s="4">
        <f t="shared" ref="F28:F36" si="15">E28-14</f>
        <v>42724</v>
      </c>
      <c r="G28" s="4">
        <f t="shared" ref="G28:H32" si="16">F28-7</f>
        <v>42717</v>
      </c>
      <c r="H28" s="4">
        <f t="shared" si="16"/>
        <v>42710</v>
      </c>
      <c r="I28" s="4">
        <f>H28-30</f>
        <v>42680</v>
      </c>
      <c r="J28" s="40"/>
    </row>
    <row r="29" spans="2:10" x14ac:dyDescent="0.25">
      <c r="B29" s="25" t="s">
        <v>13</v>
      </c>
      <c r="C29" s="25" t="s">
        <v>14</v>
      </c>
      <c r="D29" s="25" t="s">
        <v>15</v>
      </c>
      <c r="E29" s="4">
        <v>42741</v>
      </c>
      <c r="F29" s="4">
        <f t="shared" si="15"/>
        <v>42727</v>
      </c>
      <c r="G29" s="4">
        <f t="shared" si="16"/>
        <v>42720</v>
      </c>
      <c r="H29" s="4">
        <f t="shared" si="16"/>
        <v>42713</v>
      </c>
      <c r="I29" s="4">
        <f>H29-30</f>
        <v>42683</v>
      </c>
      <c r="J29" s="40"/>
    </row>
    <row r="30" spans="2:10" x14ac:dyDescent="0.25">
      <c r="B30" s="8" t="s">
        <v>16</v>
      </c>
      <c r="C30" s="7" t="s">
        <v>17</v>
      </c>
      <c r="D30" s="25" t="s">
        <v>18</v>
      </c>
      <c r="E30" s="4">
        <v>42783</v>
      </c>
      <c r="F30" s="4">
        <f t="shared" si="15"/>
        <v>42769</v>
      </c>
      <c r="G30" s="4">
        <f t="shared" si="16"/>
        <v>42762</v>
      </c>
      <c r="H30" s="4">
        <f t="shared" si="16"/>
        <v>42755</v>
      </c>
      <c r="I30" s="4">
        <f>H30-28</f>
        <v>42727</v>
      </c>
      <c r="J30" s="40"/>
    </row>
    <row r="31" spans="2:10" x14ac:dyDescent="0.25">
      <c r="B31" s="25" t="s">
        <v>19</v>
      </c>
      <c r="C31" s="7" t="s">
        <v>20</v>
      </c>
      <c r="D31" s="25" t="s">
        <v>21</v>
      </c>
      <c r="E31" s="4">
        <v>42790</v>
      </c>
      <c r="F31" s="4">
        <f>E31-14</f>
        <v>42776</v>
      </c>
      <c r="G31" s="4">
        <f t="shared" si="16"/>
        <v>42769</v>
      </c>
      <c r="H31" s="4">
        <f t="shared" si="16"/>
        <v>42762</v>
      </c>
      <c r="I31" s="4">
        <f>H31-28</f>
        <v>42734</v>
      </c>
      <c r="J31" s="40"/>
    </row>
    <row r="32" spans="2:10" x14ac:dyDescent="0.25">
      <c r="B32" s="25" t="s">
        <v>22</v>
      </c>
      <c r="C32" s="7" t="s">
        <v>20</v>
      </c>
      <c r="D32" s="25" t="s">
        <v>21</v>
      </c>
      <c r="E32" s="4">
        <v>42835</v>
      </c>
      <c r="F32" s="4">
        <f>E32-14</f>
        <v>42821</v>
      </c>
      <c r="G32" s="4">
        <f t="shared" si="16"/>
        <v>42814</v>
      </c>
      <c r="H32" s="4">
        <f t="shared" si="16"/>
        <v>42807</v>
      </c>
      <c r="I32" s="4">
        <f>H32-28</f>
        <v>42779</v>
      </c>
      <c r="J32" s="40"/>
    </row>
    <row r="33" spans="2:10" x14ac:dyDescent="0.25">
      <c r="B33" s="6" t="s">
        <v>23</v>
      </c>
      <c r="C33" s="25" t="s">
        <v>24</v>
      </c>
      <c r="D33" s="25" t="s">
        <v>25</v>
      </c>
      <c r="E33" s="4">
        <v>42719</v>
      </c>
      <c r="F33" s="4">
        <f t="shared" si="15"/>
        <v>42705</v>
      </c>
      <c r="G33" s="4">
        <f t="shared" ref="G33:G36" si="17">F33-7</f>
        <v>42698</v>
      </c>
      <c r="H33" s="4">
        <f t="shared" ref="H33" si="18">G33-7</f>
        <v>42691</v>
      </c>
      <c r="I33" s="4">
        <f t="shared" ref="I33" si="19">H33-30</f>
        <v>42661</v>
      </c>
      <c r="J33" s="40"/>
    </row>
    <row r="34" spans="2:10" x14ac:dyDescent="0.25">
      <c r="B34" s="6" t="s">
        <v>26</v>
      </c>
      <c r="C34" s="7" t="s">
        <v>27</v>
      </c>
      <c r="D34" s="25" t="s">
        <v>28</v>
      </c>
      <c r="E34" s="4">
        <v>42760</v>
      </c>
      <c r="F34" s="4">
        <f t="shared" si="15"/>
        <v>42746</v>
      </c>
      <c r="G34" s="4">
        <f t="shared" si="17"/>
        <v>42739</v>
      </c>
      <c r="H34" s="4">
        <f>G34-12</f>
        <v>42727</v>
      </c>
      <c r="I34" s="4">
        <f>H34-33</f>
        <v>42694</v>
      </c>
      <c r="J34" s="40"/>
    </row>
    <row r="35" spans="2:10" x14ac:dyDescent="0.25">
      <c r="B35" s="6" t="s">
        <v>29</v>
      </c>
      <c r="C35" s="25" t="s">
        <v>27</v>
      </c>
      <c r="D35" s="25" t="s">
        <v>28</v>
      </c>
      <c r="E35" s="4">
        <v>42870</v>
      </c>
      <c r="F35" s="4">
        <f t="shared" si="15"/>
        <v>42856</v>
      </c>
      <c r="G35" s="4">
        <f t="shared" si="17"/>
        <v>42849</v>
      </c>
      <c r="H35" s="4">
        <f>G35-12</f>
        <v>42837</v>
      </c>
      <c r="I35" s="4">
        <f>H35-33</f>
        <v>42804</v>
      </c>
      <c r="J35" s="40"/>
    </row>
    <row r="36" spans="2:10" x14ac:dyDescent="0.25">
      <c r="B36" s="6" t="s">
        <v>30</v>
      </c>
      <c r="C36" s="25" t="s">
        <v>31</v>
      </c>
      <c r="D36" s="25" t="s">
        <v>32</v>
      </c>
      <c r="E36" s="4">
        <v>42849</v>
      </c>
      <c r="F36" s="4">
        <f t="shared" si="15"/>
        <v>42835</v>
      </c>
      <c r="G36" s="4">
        <f t="shared" si="17"/>
        <v>42828</v>
      </c>
      <c r="H36" s="4">
        <f>G36-12</f>
        <v>42816</v>
      </c>
      <c r="I36" s="4">
        <f>H36-33</f>
        <v>42783</v>
      </c>
      <c r="J36" s="41"/>
    </row>
  </sheetData>
  <mergeCells count="5">
    <mergeCell ref="B1:J1"/>
    <mergeCell ref="B14:J14"/>
    <mergeCell ref="B12:J12"/>
    <mergeCell ref="B26:J26"/>
    <mergeCell ref="J27:J36"/>
  </mergeCells>
  <pageMargins left="0.25" right="0.25" top="0.75" bottom="0.75" header="0.3" footer="0.3"/>
  <pageSetup scale="7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5"/>
  <sheetViews>
    <sheetView showGridLines="0" tabSelected="1" zoomScaleNormal="100" workbookViewId="0">
      <selection activeCell="M23" sqref="M23"/>
    </sheetView>
  </sheetViews>
  <sheetFormatPr defaultColWidth="9.140625" defaultRowHeight="15" x14ac:dyDescent="0.25"/>
  <cols>
    <col min="1" max="1" width="3.7109375" style="21" customWidth="1"/>
    <col min="2" max="2" width="20.5703125" style="21" customWidth="1"/>
    <col min="3" max="3" width="10.85546875" style="21" bestFit="1" customWidth="1"/>
    <col min="4" max="4" width="13.42578125" style="21" bestFit="1" customWidth="1"/>
    <col min="5" max="5" width="13.5703125" style="21" bestFit="1" customWidth="1"/>
    <col min="6" max="6" width="15.140625" style="21" bestFit="1" customWidth="1"/>
    <col min="7" max="7" width="23" style="21" customWidth="1"/>
    <col min="8" max="8" width="17.5703125" style="21" customWidth="1"/>
    <col min="9" max="9" width="28.42578125" style="21" customWidth="1"/>
    <col min="10" max="10" width="27.5703125" style="21" customWidth="1"/>
    <col min="11" max="11" width="3.7109375" style="21" customWidth="1"/>
    <col min="12" max="12" width="19.140625" style="21" customWidth="1"/>
    <col min="13" max="16384" width="9.140625" style="21"/>
  </cols>
  <sheetData>
    <row r="1" spans="2:10" ht="18.75" x14ac:dyDescent="0.3">
      <c r="B1" s="43" t="s">
        <v>79</v>
      </c>
      <c r="C1" s="43"/>
      <c r="D1" s="43"/>
      <c r="E1" s="43"/>
      <c r="F1" s="43"/>
      <c r="G1" s="43"/>
      <c r="H1" s="43"/>
      <c r="I1" s="43"/>
      <c r="J1" s="43"/>
    </row>
    <row r="2" spans="2:10" ht="15.75" thickBot="1" x14ac:dyDescent="0.3">
      <c r="B2" s="42" t="s">
        <v>77</v>
      </c>
      <c r="C2" s="42"/>
      <c r="D2" s="42"/>
      <c r="E2" s="42"/>
      <c r="F2" s="42"/>
      <c r="G2" s="42"/>
      <c r="H2" s="42"/>
      <c r="I2" s="42"/>
      <c r="J2" s="42"/>
    </row>
    <row r="3" spans="2:10" x14ac:dyDescent="0.25">
      <c r="B3" s="44" t="s">
        <v>80</v>
      </c>
      <c r="C3" s="57"/>
      <c r="D3" s="57"/>
      <c r="E3" s="57"/>
      <c r="F3" s="57"/>
      <c r="G3" s="57"/>
      <c r="H3" s="57"/>
      <c r="I3" s="57"/>
      <c r="J3" s="58"/>
    </row>
    <row r="4" spans="2:10" s="27" customFormat="1" ht="30" x14ac:dyDescent="0.25">
      <c r="B4" s="47" t="s">
        <v>1</v>
      </c>
      <c r="C4" s="27" t="s">
        <v>2</v>
      </c>
      <c r="D4" s="27" t="s">
        <v>3</v>
      </c>
      <c r="E4" s="27" t="s">
        <v>40</v>
      </c>
      <c r="F4" s="27" t="s">
        <v>41</v>
      </c>
      <c r="G4" s="27" t="s">
        <v>42</v>
      </c>
      <c r="H4" s="27" t="s">
        <v>43</v>
      </c>
      <c r="I4" s="27" t="s">
        <v>51</v>
      </c>
      <c r="J4" s="48" t="s">
        <v>52</v>
      </c>
    </row>
    <row r="5" spans="2:10" x14ac:dyDescent="0.25">
      <c r="B5" s="50" t="s">
        <v>61</v>
      </c>
      <c r="C5" s="21" t="s">
        <v>62</v>
      </c>
      <c r="D5" s="21" t="s">
        <v>63</v>
      </c>
      <c r="E5" s="22">
        <v>43577</v>
      </c>
      <c r="F5" s="29">
        <f>E5-14</f>
        <v>43563</v>
      </c>
      <c r="G5" s="29">
        <f>F5-7</f>
        <v>43556</v>
      </c>
      <c r="H5" s="32">
        <f>G5-7</f>
        <v>43549</v>
      </c>
      <c r="I5" s="32">
        <f>H5-42</f>
        <v>43507</v>
      </c>
      <c r="J5" s="59">
        <f>I5-14</f>
        <v>43493</v>
      </c>
    </row>
    <row r="6" spans="2:10" ht="14.45" customHeight="1" x14ac:dyDescent="0.25">
      <c r="B6" s="50" t="s">
        <v>59</v>
      </c>
      <c r="C6" s="30" t="s">
        <v>60</v>
      </c>
      <c r="D6" s="21" t="s">
        <v>18</v>
      </c>
      <c r="E6" s="29">
        <v>43517</v>
      </c>
      <c r="F6" s="29">
        <f>E6-14</f>
        <v>43503</v>
      </c>
      <c r="G6" s="29">
        <f>F6-7</f>
        <v>43496</v>
      </c>
      <c r="H6" s="32">
        <f>G6-7</f>
        <v>43489</v>
      </c>
      <c r="I6" s="32">
        <f>H6-42</f>
        <v>43447</v>
      </c>
      <c r="J6" s="59">
        <f>I6-14</f>
        <v>43433</v>
      </c>
    </row>
    <row r="7" spans="2:10" ht="14.45" customHeight="1" x14ac:dyDescent="0.25">
      <c r="B7" s="50" t="s">
        <v>68</v>
      </c>
      <c r="C7" s="30" t="s">
        <v>69</v>
      </c>
      <c r="D7" s="21" t="s">
        <v>70</v>
      </c>
      <c r="E7" s="29">
        <v>43676</v>
      </c>
      <c r="F7" s="29">
        <f>E7-14</f>
        <v>43662</v>
      </c>
      <c r="G7" s="29">
        <f>F7-7</f>
        <v>43655</v>
      </c>
      <c r="H7" s="32">
        <f>G7-7</f>
        <v>43648</v>
      </c>
      <c r="I7" s="32">
        <f>H7-42</f>
        <v>43606</v>
      </c>
      <c r="J7" s="59">
        <f>I7-14</f>
        <v>43592</v>
      </c>
    </row>
    <row r="8" spans="2:10" ht="14.45" customHeight="1" x14ac:dyDescent="0.25">
      <c r="B8" s="50" t="s">
        <v>64</v>
      </c>
      <c r="C8" s="30" t="s">
        <v>66</v>
      </c>
      <c r="D8" s="21" t="s">
        <v>67</v>
      </c>
      <c r="E8" s="29">
        <v>43734</v>
      </c>
      <c r="F8" s="29">
        <f>E8-14</f>
        <v>43720</v>
      </c>
      <c r="G8" s="29">
        <f>F8-7</f>
        <v>43713</v>
      </c>
      <c r="H8" s="32">
        <f>G8-7</f>
        <v>43706</v>
      </c>
      <c r="I8" s="32">
        <f>H8-42</f>
        <v>43664</v>
      </c>
      <c r="J8" s="59">
        <f>I8-14</f>
        <v>43650</v>
      </c>
    </row>
    <row r="9" spans="2:10" ht="14.45" customHeight="1" x14ac:dyDescent="0.25">
      <c r="B9" s="50" t="s">
        <v>71</v>
      </c>
      <c r="C9" s="30" t="s">
        <v>66</v>
      </c>
      <c r="D9" s="21" t="s">
        <v>67</v>
      </c>
      <c r="E9" s="31">
        <v>43845</v>
      </c>
      <c r="F9" s="31">
        <f>E9-14</f>
        <v>43831</v>
      </c>
      <c r="G9" s="31">
        <f>F9-7</f>
        <v>43824</v>
      </c>
      <c r="H9" s="31">
        <f>G9-7</f>
        <v>43817</v>
      </c>
      <c r="I9" s="31">
        <f>H9-42</f>
        <v>43775</v>
      </c>
      <c r="J9" s="52">
        <f>I9-14</f>
        <v>43761</v>
      </c>
    </row>
    <row r="10" spans="2:10" x14ac:dyDescent="0.25">
      <c r="B10" s="50" t="s">
        <v>45</v>
      </c>
      <c r="C10" s="21" t="s">
        <v>46</v>
      </c>
      <c r="D10" s="21" t="s">
        <v>47</v>
      </c>
      <c r="E10" s="31">
        <v>43852</v>
      </c>
      <c r="F10" s="31">
        <f>E10-14</f>
        <v>43838</v>
      </c>
      <c r="G10" s="31">
        <f>F10-7</f>
        <v>43831</v>
      </c>
      <c r="H10" s="31">
        <f>G10-7</f>
        <v>43824</v>
      </c>
      <c r="I10" s="31">
        <f>H10-42</f>
        <v>43782</v>
      </c>
      <c r="J10" s="52">
        <f>I10-14</f>
        <v>43768</v>
      </c>
    </row>
    <row r="11" spans="2:10" x14ac:dyDescent="0.25">
      <c r="B11" s="50" t="s">
        <v>48</v>
      </c>
      <c r="C11" s="21" t="s">
        <v>46</v>
      </c>
      <c r="D11" s="21" t="s">
        <v>47</v>
      </c>
      <c r="E11" s="31">
        <v>43960</v>
      </c>
      <c r="F11" s="31">
        <f>E11-14</f>
        <v>43946</v>
      </c>
      <c r="G11" s="31">
        <f>F11-7</f>
        <v>43939</v>
      </c>
      <c r="H11" s="31">
        <f>G11-7</f>
        <v>43932</v>
      </c>
      <c r="I11" s="31">
        <f>H11-42</f>
        <v>43890</v>
      </c>
      <c r="J11" s="52">
        <f>I11-14</f>
        <v>43876</v>
      </c>
    </row>
    <row r="12" spans="2:10" s="30" customFormat="1" ht="15.75" thickBot="1" x14ac:dyDescent="0.3">
      <c r="B12" s="53" t="s">
        <v>49</v>
      </c>
      <c r="C12" s="54" t="s">
        <v>75</v>
      </c>
      <c r="D12" s="54" t="s">
        <v>76</v>
      </c>
      <c r="E12" s="55">
        <v>43944</v>
      </c>
      <c r="F12" s="55">
        <f>E12-21</f>
        <v>43923</v>
      </c>
      <c r="G12" s="55">
        <f>F12-7</f>
        <v>43916</v>
      </c>
      <c r="H12" s="55">
        <f>G12-7</f>
        <v>43909</v>
      </c>
      <c r="I12" s="55">
        <f>H12-42</f>
        <v>43867</v>
      </c>
      <c r="J12" s="56">
        <f>I12-14</f>
        <v>43853</v>
      </c>
    </row>
    <row r="13" spans="2:10" s="30" customFormat="1" ht="15.75" thickBot="1" x14ac:dyDescent="0.3">
      <c r="B13" s="28"/>
      <c r="C13" s="21"/>
      <c r="D13" s="21"/>
      <c r="E13" s="31"/>
      <c r="F13" s="31"/>
      <c r="G13" s="31"/>
      <c r="H13" s="31"/>
      <c r="I13" s="31"/>
      <c r="J13" s="31"/>
    </row>
    <row r="14" spans="2:10" x14ac:dyDescent="0.25">
      <c r="B14" s="44" t="s">
        <v>39</v>
      </c>
      <c r="C14" s="57"/>
      <c r="D14" s="57"/>
      <c r="E14" s="57"/>
      <c r="F14" s="57"/>
      <c r="G14" s="57"/>
      <c r="H14" s="57"/>
      <c r="I14" s="57"/>
      <c r="J14" s="58"/>
    </row>
    <row r="15" spans="2:10" s="27" customFormat="1" ht="45.75" thickBot="1" x14ac:dyDescent="0.3">
      <c r="B15" s="60" t="s">
        <v>1</v>
      </c>
      <c r="C15" s="26" t="s">
        <v>2</v>
      </c>
      <c r="D15" s="26" t="s">
        <v>3</v>
      </c>
      <c r="E15" s="26" t="s">
        <v>40</v>
      </c>
      <c r="F15" s="26" t="s">
        <v>41</v>
      </c>
      <c r="G15" s="26" t="s">
        <v>42</v>
      </c>
      <c r="H15" s="26" t="s">
        <v>43</v>
      </c>
      <c r="I15" s="26" t="s">
        <v>8</v>
      </c>
      <c r="J15" s="61" t="s">
        <v>44</v>
      </c>
    </row>
    <row r="16" spans="2:10" ht="14.45" customHeight="1" x14ac:dyDescent="0.25">
      <c r="B16" s="50" t="s">
        <v>61</v>
      </c>
      <c r="C16" s="21" t="s">
        <v>62</v>
      </c>
      <c r="D16" s="21" t="s">
        <v>63</v>
      </c>
      <c r="E16" s="22">
        <v>43577</v>
      </c>
      <c r="F16" s="22">
        <f t="shared" ref="F16:F18" si="0">E16-14</f>
        <v>43563</v>
      </c>
      <c r="G16" s="22">
        <f>F16-7</f>
        <v>43556</v>
      </c>
      <c r="H16" s="22">
        <f t="shared" ref="H16:H18" si="1">G16-12</f>
        <v>43544</v>
      </c>
      <c r="I16" s="22">
        <f>H16-33</f>
        <v>43511</v>
      </c>
      <c r="J16" s="49">
        <f>I16-14</f>
        <v>43497</v>
      </c>
    </row>
    <row r="17" spans="2:10" ht="14.45" customHeight="1" x14ac:dyDescent="0.25">
      <c r="B17" s="50" t="s">
        <v>59</v>
      </c>
      <c r="C17" s="30" t="s">
        <v>60</v>
      </c>
      <c r="D17" s="21" t="s">
        <v>18</v>
      </c>
      <c r="E17" s="29">
        <v>43517</v>
      </c>
      <c r="F17" s="22">
        <f t="shared" si="0"/>
        <v>43503</v>
      </c>
      <c r="G17" s="22">
        <f t="shared" ref="G17" si="2">F17-7</f>
        <v>43496</v>
      </c>
      <c r="H17" s="22">
        <f t="shared" si="1"/>
        <v>43484</v>
      </c>
      <c r="I17" s="22">
        <f t="shared" ref="I17" si="3">H17-33</f>
        <v>43451</v>
      </c>
      <c r="J17" s="49">
        <f t="shared" ref="J17" si="4">I17-14</f>
        <v>43437</v>
      </c>
    </row>
    <row r="18" spans="2:10" ht="14.45" customHeight="1" x14ac:dyDescent="0.25">
      <c r="B18" s="50" t="s">
        <v>68</v>
      </c>
      <c r="C18" s="30" t="s">
        <v>69</v>
      </c>
      <c r="D18" s="21" t="s">
        <v>70</v>
      </c>
      <c r="E18" s="29">
        <v>43676</v>
      </c>
      <c r="F18" s="22">
        <f t="shared" si="0"/>
        <v>43662</v>
      </c>
      <c r="G18" s="22">
        <f t="shared" ref="G18:G23" si="5">F18-7</f>
        <v>43655</v>
      </c>
      <c r="H18" s="22">
        <f t="shared" si="1"/>
        <v>43643</v>
      </c>
      <c r="I18" s="22">
        <f t="shared" ref="I18:I23" si="6">H18-33</f>
        <v>43610</v>
      </c>
      <c r="J18" s="49">
        <f t="shared" ref="J18:J23" si="7">I18-14</f>
        <v>43596</v>
      </c>
    </row>
    <row r="19" spans="2:10" ht="14.45" customHeight="1" x14ac:dyDescent="0.25">
      <c r="B19" s="50" t="s">
        <v>64</v>
      </c>
      <c r="C19" s="30" t="s">
        <v>66</v>
      </c>
      <c r="D19" s="21" t="s">
        <v>67</v>
      </c>
      <c r="E19" s="29">
        <v>43734</v>
      </c>
      <c r="F19" s="22">
        <f>E19-14</f>
        <v>43720</v>
      </c>
      <c r="G19" s="22">
        <f t="shared" si="5"/>
        <v>43713</v>
      </c>
      <c r="H19" s="22">
        <f t="shared" ref="H19" si="8">G19-12</f>
        <v>43701</v>
      </c>
      <c r="I19" s="22">
        <f t="shared" si="6"/>
        <v>43668</v>
      </c>
      <c r="J19" s="49">
        <f t="shared" si="7"/>
        <v>43654</v>
      </c>
    </row>
    <row r="20" spans="2:10" ht="14.45" customHeight="1" x14ac:dyDescent="0.25">
      <c r="B20" s="50" t="s">
        <v>71</v>
      </c>
      <c r="C20" s="30" t="s">
        <v>66</v>
      </c>
      <c r="D20" s="21" t="s">
        <v>67</v>
      </c>
      <c r="E20" s="31">
        <v>43845</v>
      </c>
      <c r="F20" s="31">
        <f>E20-14</f>
        <v>43831</v>
      </c>
      <c r="G20" s="31">
        <f t="shared" si="5"/>
        <v>43824</v>
      </c>
      <c r="H20" s="31">
        <f t="shared" ref="H20:H23" si="9">G20-12</f>
        <v>43812</v>
      </c>
      <c r="I20" s="31">
        <f t="shared" si="6"/>
        <v>43779</v>
      </c>
      <c r="J20" s="52">
        <f t="shared" si="7"/>
        <v>43765</v>
      </c>
    </row>
    <row r="21" spans="2:10" x14ac:dyDescent="0.25">
      <c r="B21" s="50" t="s">
        <v>45</v>
      </c>
      <c r="C21" s="21" t="s">
        <v>46</v>
      </c>
      <c r="D21" s="21" t="s">
        <v>47</v>
      </c>
      <c r="E21" s="31">
        <v>43852</v>
      </c>
      <c r="F21" s="31">
        <f>E21-14</f>
        <v>43838</v>
      </c>
      <c r="G21" s="31">
        <f t="shared" si="5"/>
        <v>43831</v>
      </c>
      <c r="H21" s="31">
        <f t="shared" si="9"/>
        <v>43819</v>
      </c>
      <c r="I21" s="31">
        <f t="shared" si="6"/>
        <v>43786</v>
      </c>
      <c r="J21" s="52">
        <f t="shared" si="7"/>
        <v>43772</v>
      </c>
    </row>
    <row r="22" spans="2:10" x14ac:dyDescent="0.25">
      <c r="B22" s="50" t="s">
        <v>48</v>
      </c>
      <c r="C22" s="21" t="s">
        <v>46</v>
      </c>
      <c r="D22" s="21" t="s">
        <v>47</v>
      </c>
      <c r="E22" s="31">
        <v>43960</v>
      </c>
      <c r="F22" s="31">
        <f>E22-14</f>
        <v>43946</v>
      </c>
      <c r="G22" s="31">
        <f t="shared" si="5"/>
        <v>43939</v>
      </c>
      <c r="H22" s="31">
        <f t="shared" si="9"/>
        <v>43927</v>
      </c>
      <c r="I22" s="31">
        <f t="shared" si="6"/>
        <v>43894</v>
      </c>
      <c r="J22" s="52">
        <f t="shared" si="7"/>
        <v>43880</v>
      </c>
    </row>
    <row r="23" spans="2:10" s="30" customFormat="1" x14ac:dyDescent="0.25">
      <c r="B23" s="50" t="s">
        <v>49</v>
      </c>
      <c r="C23" s="21" t="s">
        <v>75</v>
      </c>
      <c r="D23" s="21" t="s">
        <v>76</v>
      </c>
      <c r="E23" s="31">
        <v>43944</v>
      </c>
      <c r="F23" s="31">
        <f>E23-21</f>
        <v>43923</v>
      </c>
      <c r="G23" s="31">
        <f t="shared" si="5"/>
        <v>43916</v>
      </c>
      <c r="H23" s="31">
        <f t="shared" si="9"/>
        <v>43904</v>
      </c>
      <c r="I23" s="31">
        <f t="shared" si="6"/>
        <v>43871</v>
      </c>
      <c r="J23" s="52">
        <f t="shared" si="7"/>
        <v>43857</v>
      </c>
    </row>
    <row r="24" spans="2:10" ht="30" customHeight="1" thickBot="1" x14ac:dyDescent="0.3">
      <c r="B24" s="62" t="s">
        <v>50</v>
      </c>
      <c r="C24" s="63"/>
      <c r="D24" s="63"/>
      <c r="E24" s="63"/>
      <c r="F24" s="63"/>
      <c r="G24" s="63"/>
      <c r="H24" s="63"/>
      <c r="I24" s="63"/>
      <c r="J24" s="64"/>
    </row>
    <row r="25" spans="2:10" ht="15.75" thickBot="1" x14ac:dyDescent="0.3"/>
    <row r="26" spans="2:10" ht="15" customHeight="1" x14ac:dyDescent="0.25">
      <c r="B26" s="44" t="s">
        <v>37</v>
      </c>
      <c r="C26" s="45"/>
      <c r="D26" s="45"/>
      <c r="E26" s="45"/>
      <c r="F26" s="45"/>
      <c r="G26" s="45"/>
      <c r="H26" s="45"/>
      <c r="I26" s="46"/>
    </row>
    <row r="27" spans="2:10" s="34" customFormat="1" ht="30" x14ac:dyDescent="0.25">
      <c r="B27" s="47" t="s">
        <v>1</v>
      </c>
      <c r="C27" s="27" t="s">
        <v>2</v>
      </c>
      <c r="D27" s="27" t="s">
        <v>3</v>
      </c>
      <c r="E27" s="27" t="s">
        <v>40</v>
      </c>
      <c r="F27" s="27" t="s">
        <v>41</v>
      </c>
      <c r="G27" s="27" t="s">
        <v>42</v>
      </c>
      <c r="H27" s="27" t="s">
        <v>43</v>
      </c>
      <c r="I27" s="48" t="s">
        <v>38</v>
      </c>
      <c r="J27" s="33"/>
    </row>
    <row r="28" spans="2:10" x14ac:dyDescent="0.25">
      <c r="B28" s="50" t="s">
        <v>61</v>
      </c>
      <c r="C28" s="21" t="s">
        <v>62</v>
      </c>
      <c r="D28" s="21" t="s">
        <v>63</v>
      </c>
      <c r="E28" s="22">
        <v>43577</v>
      </c>
      <c r="F28" s="29">
        <f t="shared" ref="F28:F29" si="10">E28-14</f>
        <v>43563</v>
      </c>
      <c r="G28" s="29">
        <f t="shared" ref="G28:G29" si="11">F28-7</f>
        <v>43556</v>
      </c>
      <c r="H28" s="29">
        <f t="shared" ref="H28:H31" si="12">G28-12</f>
        <v>43544</v>
      </c>
      <c r="I28" s="51">
        <f t="shared" ref="I28:I31" si="13">H28-33</f>
        <v>43511</v>
      </c>
    </row>
    <row r="29" spans="2:10" ht="14.45" customHeight="1" x14ac:dyDescent="0.25">
      <c r="B29" s="50" t="s">
        <v>59</v>
      </c>
      <c r="C29" s="30" t="s">
        <v>60</v>
      </c>
      <c r="D29" s="21" t="s">
        <v>18</v>
      </c>
      <c r="E29" s="29">
        <v>43517</v>
      </c>
      <c r="F29" s="32">
        <f t="shared" si="10"/>
        <v>43503</v>
      </c>
      <c r="G29" s="29">
        <f t="shared" si="11"/>
        <v>43496</v>
      </c>
      <c r="H29" s="29">
        <f t="shared" si="12"/>
        <v>43484</v>
      </c>
      <c r="I29" s="51">
        <f t="shared" si="13"/>
        <v>43451</v>
      </c>
    </row>
    <row r="30" spans="2:10" ht="14.45" customHeight="1" x14ac:dyDescent="0.25">
      <c r="B30" s="50" t="s">
        <v>68</v>
      </c>
      <c r="C30" s="30" t="s">
        <v>69</v>
      </c>
      <c r="D30" s="21" t="s">
        <v>70</v>
      </c>
      <c r="E30" s="29">
        <v>43676</v>
      </c>
      <c r="F30" s="32">
        <f>E30-14</f>
        <v>43662</v>
      </c>
      <c r="G30" s="29">
        <f>F30-7</f>
        <v>43655</v>
      </c>
      <c r="H30" s="29">
        <f t="shared" si="12"/>
        <v>43643</v>
      </c>
      <c r="I30" s="51">
        <f t="shared" si="13"/>
        <v>43610</v>
      </c>
    </row>
    <row r="31" spans="2:10" ht="14.45" customHeight="1" x14ac:dyDescent="0.25">
      <c r="B31" s="50" t="s">
        <v>64</v>
      </c>
      <c r="C31" s="30" t="s">
        <v>66</v>
      </c>
      <c r="D31" s="21" t="s">
        <v>67</v>
      </c>
      <c r="E31" s="29">
        <v>43734</v>
      </c>
      <c r="F31" s="32">
        <f>E31-14</f>
        <v>43720</v>
      </c>
      <c r="G31" s="29">
        <f>F31-7</f>
        <v>43713</v>
      </c>
      <c r="H31" s="29">
        <f t="shared" si="12"/>
        <v>43701</v>
      </c>
      <c r="I31" s="51">
        <f t="shared" si="13"/>
        <v>43668</v>
      </c>
    </row>
    <row r="32" spans="2:10" ht="14.45" customHeight="1" x14ac:dyDescent="0.25">
      <c r="B32" s="50" t="s">
        <v>71</v>
      </c>
      <c r="C32" s="30" t="s">
        <v>66</v>
      </c>
      <c r="D32" s="21" t="s">
        <v>67</v>
      </c>
      <c r="E32" s="31">
        <v>43845</v>
      </c>
      <c r="F32" s="31">
        <f t="shared" ref="F32:F34" si="14">E32-14</f>
        <v>43831</v>
      </c>
      <c r="G32" s="31">
        <f t="shared" ref="G32:G35" si="15">F32-7</f>
        <v>43824</v>
      </c>
      <c r="H32" s="31">
        <f t="shared" ref="H32:H35" si="16">G32-12</f>
        <v>43812</v>
      </c>
      <c r="I32" s="52">
        <f t="shared" ref="I32:I35" si="17">H32-33</f>
        <v>43779</v>
      </c>
    </row>
    <row r="33" spans="2:9" x14ac:dyDescent="0.25">
      <c r="B33" s="50" t="s">
        <v>45</v>
      </c>
      <c r="C33" s="21" t="s">
        <v>46</v>
      </c>
      <c r="D33" s="21" t="s">
        <v>47</v>
      </c>
      <c r="E33" s="31">
        <v>43852</v>
      </c>
      <c r="F33" s="31">
        <f t="shared" si="14"/>
        <v>43838</v>
      </c>
      <c r="G33" s="31">
        <f t="shared" si="15"/>
        <v>43831</v>
      </c>
      <c r="H33" s="31">
        <f t="shared" si="16"/>
        <v>43819</v>
      </c>
      <c r="I33" s="52">
        <f t="shared" si="17"/>
        <v>43786</v>
      </c>
    </row>
    <row r="34" spans="2:9" x14ac:dyDescent="0.25">
      <c r="B34" s="50" t="s">
        <v>48</v>
      </c>
      <c r="C34" s="21" t="s">
        <v>46</v>
      </c>
      <c r="D34" s="21" t="s">
        <v>47</v>
      </c>
      <c r="E34" s="31">
        <v>43960</v>
      </c>
      <c r="F34" s="31">
        <f t="shared" si="14"/>
        <v>43946</v>
      </c>
      <c r="G34" s="31">
        <f t="shared" si="15"/>
        <v>43939</v>
      </c>
      <c r="H34" s="31">
        <f t="shared" si="16"/>
        <v>43927</v>
      </c>
      <c r="I34" s="52">
        <f t="shared" si="17"/>
        <v>43894</v>
      </c>
    </row>
    <row r="35" spans="2:9" ht="15.75" thickBot="1" x14ac:dyDescent="0.3">
      <c r="B35" s="53" t="s">
        <v>49</v>
      </c>
      <c r="C35" s="54" t="s">
        <v>75</v>
      </c>
      <c r="D35" s="54" t="s">
        <v>76</v>
      </c>
      <c r="E35" s="55">
        <v>43944</v>
      </c>
      <c r="F35" s="55">
        <f>E35-21</f>
        <v>43923</v>
      </c>
      <c r="G35" s="55">
        <f t="shared" si="15"/>
        <v>43916</v>
      </c>
      <c r="H35" s="55">
        <f t="shared" si="16"/>
        <v>43904</v>
      </c>
      <c r="I35" s="56">
        <f t="shared" si="17"/>
        <v>43871</v>
      </c>
    </row>
  </sheetData>
  <mergeCells count="6">
    <mergeCell ref="B1:J1"/>
    <mergeCell ref="B2:J2"/>
    <mergeCell ref="B14:J14"/>
    <mergeCell ref="B24:J24"/>
    <mergeCell ref="B3:J3"/>
    <mergeCell ref="B26:I26"/>
  </mergeCells>
  <pageMargins left="0.25" right="0.25" top="0.75" bottom="0.75" header="0.3" footer="0.3"/>
  <pageSetup scale="73" orientation="landscape" horizontalDpi="4294967293" verticalDpi="4294967293" r:id="rId1"/>
  <headerFooter>
    <oddHeader>&amp;L&amp;"-,Bold"&amp;K01+043
Last Updated: &amp;"-,Regular"February 2, 2018&amp;C&amp;"-,Bold"&amp;16MTN Conference Submissions Timelines
&amp;K09-020Abstract Review Timelines</oddHeader>
    <oddFooter>&amp;C&amp;"-,Bold"February 2018</oddFooter>
  </headerFooter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15"/>
  <sheetViews>
    <sheetView zoomScaleNormal="100" workbookViewId="0">
      <selection activeCell="E19" sqref="E19"/>
    </sheetView>
  </sheetViews>
  <sheetFormatPr defaultColWidth="9.140625" defaultRowHeight="15" x14ac:dyDescent="0.25"/>
  <cols>
    <col min="1" max="1" width="3.7109375" style="20" customWidth="1"/>
    <col min="2" max="2" width="28.140625" style="20" customWidth="1"/>
    <col min="3" max="3" width="10.140625" style="20" customWidth="1"/>
    <col min="4" max="4" width="15" style="20" customWidth="1"/>
    <col min="5" max="5" width="23" style="20" customWidth="1"/>
    <col min="6" max="6" width="21" style="20" customWidth="1"/>
    <col min="7" max="7" width="23" style="20" customWidth="1"/>
    <col min="8" max="8" width="15.5703125" style="20" customWidth="1"/>
    <col min="9" max="9" width="26.28515625" style="20" customWidth="1"/>
    <col min="10" max="10" width="3.7109375" style="20" customWidth="1"/>
    <col min="11" max="11" width="19.140625" style="20" customWidth="1"/>
    <col min="12" max="16384" width="9.140625" style="20"/>
  </cols>
  <sheetData>
    <row r="1" spans="2:10" s="21" customFormat="1" ht="19.5" thickBot="1" x14ac:dyDescent="0.35">
      <c r="B1" s="43" t="s">
        <v>78</v>
      </c>
      <c r="C1" s="43"/>
      <c r="D1" s="43"/>
      <c r="E1" s="43"/>
      <c r="F1" s="43"/>
      <c r="G1" s="43"/>
      <c r="H1" s="43"/>
      <c r="I1" s="43"/>
      <c r="J1" s="43"/>
    </row>
    <row r="2" spans="2:10" ht="15" customHeight="1" x14ac:dyDescent="0.25">
      <c r="B2" s="65" t="s">
        <v>53</v>
      </c>
      <c r="C2" s="66"/>
      <c r="D2" s="66"/>
      <c r="E2" s="66"/>
      <c r="F2" s="66"/>
      <c r="G2" s="66"/>
      <c r="H2" s="66"/>
      <c r="I2" s="67"/>
    </row>
    <row r="3" spans="2:10" s="18" customFormat="1" ht="43.5" customHeight="1" x14ac:dyDescent="0.25">
      <c r="B3" s="68" t="s">
        <v>1</v>
      </c>
      <c r="C3" s="13" t="s">
        <v>2</v>
      </c>
      <c r="D3" s="13" t="s">
        <v>3</v>
      </c>
      <c r="E3" s="13" t="s">
        <v>54</v>
      </c>
      <c r="F3" s="13" t="s">
        <v>55</v>
      </c>
      <c r="G3" s="13" t="s">
        <v>56</v>
      </c>
      <c r="H3" s="13" t="s">
        <v>57</v>
      </c>
      <c r="I3" s="69" t="s">
        <v>58</v>
      </c>
    </row>
    <row r="4" spans="2:10" x14ac:dyDescent="0.25">
      <c r="B4" s="70" t="s">
        <v>61</v>
      </c>
      <c r="C4" s="20" t="s">
        <v>62</v>
      </c>
      <c r="D4" s="20" t="s">
        <v>63</v>
      </c>
      <c r="E4" s="15">
        <v>43685</v>
      </c>
      <c r="F4" s="15">
        <f t="shared" ref="F4:F12" si="0">E4-10</f>
        <v>43675</v>
      </c>
      <c r="G4" s="17">
        <f>F4-7</f>
        <v>43668</v>
      </c>
      <c r="H4" s="17">
        <f>G4-7</f>
        <v>43661</v>
      </c>
      <c r="I4" s="71">
        <f t="shared" ref="I4:I12" si="1">H4-14</f>
        <v>43647</v>
      </c>
    </row>
    <row r="5" spans="2:10" ht="28.5" x14ac:dyDescent="0.25">
      <c r="B5" s="70" t="s">
        <v>72</v>
      </c>
      <c r="C5" s="20" t="s">
        <v>73</v>
      </c>
      <c r="D5" s="20" t="s">
        <v>74</v>
      </c>
      <c r="E5" s="16">
        <v>43741</v>
      </c>
      <c r="F5" s="15">
        <f t="shared" si="0"/>
        <v>43731</v>
      </c>
      <c r="G5" s="17">
        <f>F5-7</f>
        <v>43724</v>
      </c>
      <c r="H5" s="17">
        <f>G5-7</f>
        <v>43717</v>
      </c>
      <c r="I5" s="71">
        <f t="shared" si="1"/>
        <v>43703</v>
      </c>
    </row>
    <row r="6" spans="2:10" x14ac:dyDescent="0.25">
      <c r="B6" s="70" t="s">
        <v>59</v>
      </c>
      <c r="C6" s="23" t="s">
        <v>60</v>
      </c>
      <c r="D6" s="20" t="s">
        <v>18</v>
      </c>
      <c r="E6" s="16">
        <v>43771</v>
      </c>
      <c r="F6" s="15">
        <f t="shared" si="0"/>
        <v>43761</v>
      </c>
      <c r="G6" s="17">
        <f t="shared" ref="G6:H6" si="2">F6-7</f>
        <v>43754</v>
      </c>
      <c r="H6" s="17">
        <f t="shared" si="2"/>
        <v>43747</v>
      </c>
      <c r="I6" s="71">
        <f t="shared" si="1"/>
        <v>43733</v>
      </c>
    </row>
    <row r="7" spans="2:10" x14ac:dyDescent="0.25">
      <c r="B7" s="70" t="s">
        <v>68</v>
      </c>
      <c r="C7" s="23" t="s">
        <v>69</v>
      </c>
      <c r="D7" s="20" t="s">
        <v>70</v>
      </c>
      <c r="E7" s="16">
        <v>43801</v>
      </c>
      <c r="F7" s="15">
        <f t="shared" si="0"/>
        <v>43791</v>
      </c>
      <c r="G7" s="17">
        <f t="shared" ref="G7:H12" si="3">F7-7</f>
        <v>43784</v>
      </c>
      <c r="H7" s="17">
        <f t="shared" si="3"/>
        <v>43777</v>
      </c>
      <c r="I7" s="71">
        <f t="shared" si="1"/>
        <v>43763</v>
      </c>
    </row>
    <row r="8" spans="2:10" x14ac:dyDescent="0.25">
      <c r="B8" s="70" t="s">
        <v>64</v>
      </c>
      <c r="C8" s="23" t="s">
        <v>66</v>
      </c>
      <c r="D8" s="20" t="s">
        <v>67</v>
      </c>
      <c r="E8" s="16">
        <v>43898</v>
      </c>
      <c r="F8" s="15">
        <f t="shared" si="0"/>
        <v>43888</v>
      </c>
      <c r="G8" s="17">
        <f t="shared" si="3"/>
        <v>43881</v>
      </c>
      <c r="H8" s="17">
        <f t="shared" si="3"/>
        <v>43874</v>
      </c>
      <c r="I8" s="71">
        <f t="shared" si="1"/>
        <v>43860</v>
      </c>
    </row>
    <row r="9" spans="2:10" x14ac:dyDescent="0.25">
      <c r="B9" s="70" t="s">
        <v>65</v>
      </c>
      <c r="C9" s="23" t="s">
        <v>66</v>
      </c>
      <c r="D9" s="20" t="s">
        <v>67</v>
      </c>
      <c r="E9" s="16">
        <v>43898</v>
      </c>
      <c r="F9" s="15">
        <f t="shared" si="0"/>
        <v>43888</v>
      </c>
      <c r="G9" s="17">
        <f t="shared" si="3"/>
        <v>43881</v>
      </c>
      <c r="H9" s="17">
        <f t="shared" si="3"/>
        <v>43874</v>
      </c>
      <c r="I9" s="71">
        <f t="shared" si="1"/>
        <v>43860</v>
      </c>
    </row>
    <row r="10" spans="2:10" x14ac:dyDescent="0.25">
      <c r="B10" s="70" t="s">
        <v>45</v>
      </c>
      <c r="C10" s="20" t="s">
        <v>46</v>
      </c>
      <c r="D10" s="20" t="s">
        <v>47</v>
      </c>
      <c r="E10" s="16">
        <v>44018</v>
      </c>
      <c r="F10" s="15">
        <f t="shared" si="0"/>
        <v>44008</v>
      </c>
      <c r="G10" s="17">
        <f t="shared" si="3"/>
        <v>44001</v>
      </c>
      <c r="H10" s="17">
        <f t="shared" si="3"/>
        <v>43994</v>
      </c>
      <c r="I10" s="71">
        <f t="shared" si="1"/>
        <v>43980</v>
      </c>
    </row>
    <row r="11" spans="2:10" x14ac:dyDescent="0.25">
      <c r="B11" s="70" t="s">
        <v>48</v>
      </c>
      <c r="C11" s="20" t="s">
        <v>46</v>
      </c>
      <c r="D11" s="20" t="s">
        <v>47</v>
      </c>
      <c r="E11" s="15">
        <v>44018</v>
      </c>
      <c r="F11" s="15">
        <f t="shared" si="0"/>
        <v>44008</v>
      </c>
      <c r="G11" s="17">
        <f t="shared" si="3"/>
        <v>44001</v>
      </c>
      <c r="H11" s="17">
        <f t="shared" si="3"/>
        <v>43994</v>
      </c>
      <c r="I11" s="71">
        <f t="shared" si="1"/>
        <v>43980</v>
      </c>
    </row>
    <row r="12" spans="2:10" ht="15.75" thickBot="1" x14ac:dyDescent="0.3">
      <c r="B12" s="72" t="s">
        <v>49</v>
      </c>
      <c r="C12" s="73" t="s">
        <v>75</v>
      </c>
      <c r="D12" s="73" t="s">
        <v>76</v>
      </c>
      <c r="E12" s="74">
        <v>44115</v>
      </c>
      <c r="F12" s="74">
        <f t="shared" si="0"/>
        <v>44105</v>
      </c>
      <c r="G12" s="75">
        <f t="shared" si="3"/>
        <v>44098</v>
      </c>
      <c r="H12" s="75">
        <f t="shared" si="3"/>
        <v>44091</v>
      </c>
      <c r="I12" s="76">
        <f t="shared" si="1"/>
        <v>44077</v>
      </c>
    </row>
    <row r="13" spans="2:10" x14ac:dyDescent="0.25">
      <c r="B13" s="14"/>
      <c r="E13" s="15"/>
      <c r="F13" s="15"/>
      <c r="G13" s="15"/>
      <c r="H13" s="15"/>
      <c r="I13" s="15"/>
    </row>
    <row r="14" spans="2:10" x14ac:dyDescent="0.25">
      <c r="B14" s="24"/>
      <c r="E14" s="15"/>
      <c r="F14" s="15"/>
      <c r="G14" s="15"/>
      <c r="H14" s="15"/>
      <c r="I14" s="15"/>
    </row>
    <row r="15" spans="2:10" x14ac:dyDescent="0.25">
      <c r="B15" s="24"/>
      <c r="E15" s="15"/>
      <c r="F15" s="15"/>
      <c r="G15" s="15"/>
      <c r="H15" s="15"/>
      <c r="I15" s="15"/>
    </row>
  </sheetData>
  <mergeCells count="2">
    <mergeCell ref="B2:I2"/>
    <mergeCell ref="B1:J1"/>
  </mergeCells>
  <pageMargins left="0.25" right="0.25" top="0.75" bottom="0.75" header="0.3" footer="0.3"/>
  <pageSetup scale="80" orientation="landscape" horizontalDpi="4294967293" verticalDpi="4294967293" r:id="rId1"/>
  <headerFooter>
    <oddHeader>&amp;L&amp;"-,Bold"&amp;K01+045
Last Updated:&amp;"-,Regular" May 18, 2017&amp;C&amp;"-,Bold"&amp;16MTN Conference Submissions Timelines&amp;"-,Regular"
&amp;"-,Bold"&amp;K09-018Presentation Review Timelines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3346797F6A040A66EB08F3272F09D" ma:contentTypeVersion="23" ma:contentTypeDescription="Create a new document." ma:contentTypeScope="" ma:versionID="1e93e67b3eae531f6fc3ccd43439a324">
  <xsd:schema xmlns:xsd="http://www.w3.org/2001/XMLSchema" xmlns:xs="http://www.w3.org/2001/XMLSchema" xmlns:p="http://schemas.microsoft.com/office/2006/metadata/properties" xmlns:ns1="http://schemas.microsoft.com/sharepoint/v3" xmlns:ns2="8dc106b7-0eb4-4e59-8dc0-7781863feb5c" xmlns:ns3="http://schemas.microsoft.com/sharepoint/v3/fields" xmlns:ns4="0cdb9d7b-3bdb-4b1c-be50-7737cb6ee7a2" targetNamespace="http://schemas.microsoft.com/office/2006/metadata/properties" ma:root="true" ma:fieldsID="884c13fe7364980fd774864e266062a8" ns1:_="" ns2:_="" ns3:_="" ns4:_="">
    <xsd:import namespace="http://schemas.microsoft.com/sharepoint/v3"/>
    <xsd:import namespace="8dc106b7-0eb4-4e59-8dc0-7781863feb5c"/>
    <xsd:import namespace="http://schemas.microsoft.com/sharepoint/v3/fields"/>
    <xsd:import namespace="0cdb9d7b-3bdb-4b1c-be50-7737cb6ee7a2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_Version" minOccurs="0"/>
                <xsd:element ref="ns2:FileType" minOccurs="0"/>
                <xsd:element ref="ns2:ngwt" minOccurs="0"/>
                <xsd:element ref="ns1:PublishingStartDate" minOccurs="0"/>
                <xsd:element ref="ns1:PublishingExpirationDate" minOccurs="0"/>
                <xsd:element ref="ns4:SharedWithUsers" minOccurs="0"/>
                <xsd:element ref="ns4:SharingHintHash" minOccurs="0"/>
                <xsd:element ref="ns2:Protocol_x0020_Team" minOccurs="0"/>
                <xsd:element ref="ns4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4:TaxKeywordTaxHTField" minOccurs="0"/>
                <xsd:element ref="ns4:TaxCatchAll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106b7-0eb4-4e59-8dc0-7781863feb5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Category" ma:format="Dropdown" ma:indexed="true" ma:internalName="Document_x0020_Type">
      <xsd:simpleType>
        <xsd:restriction base="dms:Choice">
          <xsd:enumeration value="Assessment Visit Summaries"/>
          <xsd:enumeration value="Annual Meeting"/>
          <xsd:enumeration value="Crosscutting"/>
          <xsd:enumeration value="Team Meetings"/>
          <xsd:enumeration value="Logos"/>
          <xsd:enumeration value="MOP"/>
          <xsd:enumeration value="SharePoint"/>
          <xsd:enumeration value="Staffing"/>
          <xsd:enumeration value="Training Materials"/>
          <xsd:enumeration value="Travel"/>
        </xsd:restriction>
      </xsd:simpleType>
    </xsd:element>
    <xsd:element name="FileType" ma:index="4" nillable="true" ma:displayName="FileType" ma:format="Dropdown" ma:internalName="FileType">
      <xsd:simpleType>
        <xsd:restriction base="dms:Choice">
          <xsd:enumeration value="Agendas"/>
          <xsd:enumeration value="IRB Meeting Schedules"/>
          <xsd:enumeration value="Minutes"/>
          <xsd:enumeration value="Presentations"/>
          <xsd:enumeration value="SharePoint"/>
          <xsd:enumeration value="Standing Call Calendar"/>
          <xsd:enumeration value="Study Summaries"/>
          <xsd:enumeration value="EMA Inspection"/>
        </xsd:restriction>
      </xsd:simpleType>
    </xsd:element>
    <xsd:element name="ngwt" ma:index="5" nillable="true" ma:displayName="Year" ma:internalName="ngwt">
      <xsd:simpleType>
        <xsd:restriction base="dms:Text"/>
      </xsd:simpleType>
    </xsd:element>
    <xsd:element name="Protocol_x0020_Team" ma:index="16" nillable="true" ma:displayName="Protocol Team" ma:internalName="Protocol_x0020_Team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internalName="MediaServiceAutoTags" ma:readOnly="true">
      <xsd:simpleType>
        <xsd:restriction base="dms:Text"/>
      </xsd:simpleType>
    </xsd:element>
    <xsd:element name="MediaServiceOCR" ma:index="2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5" nillable="true" ma:displayName="Sharing Hint Hash" ma:internalName="SharingHintHash" ma:readOnly="true">
      <xsd:simpleType>
        <xsd:restriction base="dms:Text"/>
      </xsd:simple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a955067c-4844-4e4f-970b-73b17f11172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hidden="true" ma:list="{8bf3affa-6935-4f2f-a28c-80b0bf5d604f}" ma:internalName="TaxCatchAll" ma:showField="CatchAllData" ma:web="0cdb9d7b-3bdb-4b1c-be50-7737cb6ee7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8dc106b7-0eb4-4e59-8dc0-7781863feb5c">Crosscutting</Document_x0020_Type>
    <_Version xmlns="http://schemas.microsoft.com/sharepoint/v3/fields" xsi:nil="true"/>
    <Protocol_x0020_Team xmlns="8dc106b7-0eb4-4e59-8dc0-7781863feb5c" xsi:nil="true"/>
    <FileType xmlns="8dc106b7-0eb4-4e59-8dc0-7781863feb5c" xsi:nil="true"/>
    <ngwt xmlns="8dc106b7-0eb4-4e59-8dc0-7781863feb5c" xsi:nil="true"/>
    <PublishingExpirationDate xmlns="http://schemas.microsoft.com/sharepoint/v3" xsi:nil="true"/>
    <PublishingStartDate xmlns="http://schemas.microsoft.com/sharepoint/v3" xsi:nil="true"/>
    <SharedWithUsers xmlns="0cdb9d7b-3bdb-4b1c-be50-7737cb6ee7a2">
      <UserInfo>
        <DisplayName>Jamilah Taylor</DisplayName>
        <AccountId>150</AccountId>
        <AccountType/>
      </UserInfo>
    </SharedWithUsers>
    <TaxKeywordTaxHTField xmlns="0cdb9d7b-3bdb-4b1c-be50-7737cb6ee7a2">
      <Terms xmlns="http://schemas.microsoft.com/office/infopath/2007/PartnerControls"/>
    </TaxKeywordTaxHTField>
    <TaxCatchAll xmlns="0cdb9d7b-3bdb-4b1c-be50-7737cb6ee7a2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EC384C-014A-43BA-A3CA-F4E8F29AFE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dc106b7-0eb4-4e59-8dc0-7781863feb5c"/>
    <ds:schemaRef ds:uri="http://schemas.microsoft.com/sharepoint/v3/fields"/>
    <ds:schemaRef ds:uri="0cdb9d7b-3bdb-4b1c-be50-7737cb6ee7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F36ECA-CF93-4160-8FF5-CACB02DB93B1}">
  <ds:schemaRefs>
    <ds:schemaRef ds:uri="http://schemas.microsoft.com/sharepoint/v3"/>
    <ds:schemaRef ds:uri="http://www.w3.org/XML/1998/namespace"/>
    <ds:schemaRef ds:uri="http://purl.org/dc/terms/"/>
    <ds:schemaRef ds:uri="8dc106b7-0eb4-4e59-8dc0-7781863feb5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cdb9d7b-3bdb-4b1c-be50-7737cb6ee7a2"/>
    <ds:schemaRef ds:uri="http://schemas.microsoft.com/sharepoint/v3/field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492B82-5886-4612-A657-803AF08DFC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Abstract Timeline old</vt:lpstr>
      <vt:lpstr>Concept-Abstract Timeline</vt:lpstr>
      <vt:lpstr>Oral-Poster Timeline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Schwartz</dc:creator>
  <cp:keywords/>
  <dc:description/>
  <cp:lastModifiedBy>Ashley Mayo</cp:lastModifiedBy>
  <cp:revision/>
  <cp:lastPrinted>2018-12-07T21:09:32Z</cp:lastPrinted>
  <dcterms:created xsi:type="dcterms:W3CDTF">2015-10-13T14:06:16Z</dcterms:created>
  <dcterms:modified xsi:type="dcterms:W3CDTF">2019-08-06T13:33:39Z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0x010100A143346797F6A040A66EB08F3272F09D</vt:lpwstr>
  </property>
  <property fmtid="{D5CDD505-2E9C-101B-9397-08002B2CF9AE}" pid="4" name="TaxKeyword">
    <vt:lpwstr/>
  </property>
  <property fmtid="{D5CDD505-2E9C-101B-9397-08002B2CF9AE}" pid="5" name="AuthorIds_UIVersion_28">
    <vt:lpwstr>653</vt:lpwstr>
  </property>
</Properties>
</file>