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tabRatio="859" activeTab="1"/>
  </bookViews>
  <sheets>
    <sheet name="Sheet1" sheetId="1" r:id="rId1"/>
    <sheet name="Ph IIb accrual plan" sheetId="2" r:id="rId2"/>
  </sheets>
  <definedNames>
    <definedName name="_xlnm.Print_Area" localSheetId="1">'Ph IIb accrual plan'!$A$1:$N$35</definedName>
  </definedNames>
  <calcPr fullCalcOnLoad="1"/>
</workbook>
</file>

<file path=xl/sharedStrings.xml><?xml version="1.0" encoding="utf-8"?>
<sst xmlns="http://schemas.openxmlformats.org/spreadsheetml/2006/main" count="87" uniqueCount="49">
  <si>
    <t>Study Month</t>
  </si>
  <si>
    <t>Total</t>
  </si>
  <si>
    <t>Blantyre</t>
  </si>
  <si>
    <t>Chitungwiza-Harare</t>
  </si>
  <si>
    <t>Philadelphia</t>
  </si>
  <si>
    <t>Lilongwe</t>
  </si>
  <si>
    <t>Total Non-US</t>
  </si>
  <si>
    <t>Total Cumulative Non-US</t>
  </si>
  <si>
    <t>Total Cumulative US</t>
  </si>
  <si>
    <t>NON-US SITES</t>
  </si>
  <si>
    <t>TOTAL</t>
  </si>
  <si>
    <t>Lusaka</t>
  </si>
  <si>
    <t>CUMULATIVE TOTAL</t>
  </si>
  <si>
    <t>US SITE</t>
  </si>
  <si>
    <t>Calendar Month</t>
  </si>
  <si>
    <t>Feb 05</t>
  </si>
  <si>
    <t>Mar 05</t>
  </si>
  <si>
    <t>Apr 05</t>
  </si>
  <si>
    <t>May 05</t>
  </si>
  <si>
    <t>Jun 05</t>
  </si>
  <si>
    <t>Jul 05</t>
  </si>
  <si>
    <t>Aug 05</t>
  </si>
  <si>
    <t>Sep 05</t>
  </si>
  <si>
    <t>Oct 05</t>
  </si>
  <si>
    <t>Nov 05</t>
  </si>
  <si>
    <t>Dec 05</t>
  </si>
  <si>
    <t>Jan 06</t>
  </si>
  <si>
    <t>Jan 07</t>
  </si>
  <si>
    <t>Durban</t>
  </si>
  <si>
    <t>Hlabisa</t>
  </si>
  <si>
    <t>Feb 06</t>
  </si>
  <si>
    <t>Mar 06</t>
  </si>
  <si>
    <t>Apr 06</t>
  </si>
  <si>
    <t>May 06</t>
  </si>
  <si>
    <t>Jun 06</t>
  </si>
  <si>
    <t>Jul 06</t>
  </si>
  <si>
    <t>Aug 06</t>
  </si>
  <si>
    <t>Sep 06</t>
  </si>
  <si>
    <t>Oct 06</t>
  </si>
  <si>
    <t>Nov 06</t>
  </si>
  <si>
    <t>Dec 06</t>
  </si>
  <si>
    <t>Feb 07</t>
  </si>
  <si>
    <t>Mar 07</t>
  </si>
  <si>
    <t>Apr 07</t>
  </si>
  <si>
    <t>May 07</t>
  </si>
  <si>
    <t>Jun 07</t>
  </si>
  <si>
    <t>Jul 07</t>
  </si>
  <si>
    <t>Note: The absolute numbers of participants shown above are approximations and may change if observed accrual, retention rate, and/or HIV seroincidence rates differ from rates assumed in sample size calculations.  Figures highlighted in blue reflect actual accrual to date.</t>
  </si>
  <si>
    <r>
      <t xml:space="preserve">HPTN 035 Accrual Plan
</t>
    </r>
    <r>
      <rPr>
        <b/>
        <sz val="12"/>
        <rFont val="Arial Narrow"/>
        <family val="2"/>
      </rPr>
      <t>Updated 9 July 2007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</si>
</sst>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8"/>
      <name val="Arial"/>
      <family val="0"/>
    </font>
    <font>
      <sz val="10"/>
      <color indexed="8"/>
      <name val="Arial Narrow"/>
      <family val="2"/>
    </font>
    <font>
      <b/>
      <sz val="18"/>
      <name val="Arial Narrow"/>
      <family val="2"/>
    </font>
    <font>
      <b/>
      <sz val="18"/>
      <name val="Arial"/>
      <family val="0"/>
    </font>
    <font>
      <sz val="18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left" textRotation="90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3" fillId="0" borderId="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16" fontId="2" fillId="0" borderId="2" xfId="0" applyNumberFormat="1" applyFont="1" applyFill="1" applyBorder="1" applyAlignment="1" quotePrefix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 quotePrefix="1">
      <alignment horizontal="center" wrapText="1"/>
    </xf>
    <xf numFmtId="0" fontId="1" fillId="0" borderId="0" xfId="0" applyFont="1" applyFill="1" applyBorder="1" applyAlignment="1">
      <alignment horizontal="center" wrapText="1"/>
    </xf>
    <xf numFmtId="16" fontId="2" fillId="2" borderId="2" xfId="0" applyNumberFormat="1" applyFont="1" applyFill="1" applyBorder="1" applyAlignment="1" quotePrefix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 wrapText="1"/>
    </xf>
    <xf numFmtId="16" fontId="2" fillId="4" borderId="2" xfId="0" applyNumberFormat="1" applyFont="1" applyFill="1" applyBorder="1" applyAlignment="1" quotePrefix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 quotePrefix="1">
      <alignment horizontal="center" wrapText="1"/>
    </xf>
    <xf numFmtId="0" fontId="2" fillId="5" borderId="2" xfId="0" applyFont="1" applyFill="1" applyBorder="1" applyAlignment="1" quotePrefix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135" zoomScaleNormal="135" workbookViewId="0" topLeftCell="A17">
      <selection activeCell="H30" sqref="H30"/>
    </sheetView>
  </sheetViews>
  <sheetFormatPr defaultColWidth="9.140625" defaultRowHeight="12.75"/>
  <cols>
    <col min="1" max="1" width="8.7109375" style="19" customWidth="1"/>
    <col min="2" max="8" width="4.7109375" style="2" customWidth="1"/>
    <col min="9" max="10" width="6.00390625" style="3" customWidth="1"/>
    <col min="11" max="20" width="4.7109375" style="3" customWidth="1"/>
    <col min="21" max="16384" width="9.140625" style="3" customWidth="1"/>
  </cols>
  <sheetData>
    <row r="1" spans="1:8" s="5" customFormat="1" ht="95.25">
      <c r="A1" s="1" t="s">
        <v>14</v>
      </c>
      <c r="B1" s="4" t="s">
        <v>2</v>
      </c>
      <c r="C1" s="4" t="s">
        <v>3</v>
      </c>
      <c r="D1" s="4" t="s">
        <v>28</v>
      </c>
      <c r="E1" s="4" t="s">
        <v>29</v>
      </c>
      <c r="F1" s="4" t="s">
        <v>5</v>
      </c>
      <c r="G1" s="4" t="s">
        <v>11</v>
      </c>
      <c r="H1" s="4" t="s">
        <v>4</v>
      </c>
    </row>
    <row r="2" spans="1:16" s="9" customFormat="1" ht="16.5">
      <c r="A2" s="20" t="s">
        <v>15</v>
      </c>
      <c r="B2" s="22">
        <v>0</v>
      </c>
      <c r="C2" s="22">
        <v>0</v>
      </c>
      <c r="D2" s="22">
        <v>10</v>
      </c>
      <c r="E2" s="22">
        <v>0</v>
      </c>
      <c r="F2" s="22">
        <v>0</v>
      </c>
      <c r="G2" s="22">
        <v>0</v>
      </c>
      <c r="H2" s="22">
        <v>2</v>
      </c>
      <c r="I2" s="7"/>
      <c r="J2" s="7"/>
      <c r="K2" s="7"/>
      <c r="L2" s="7"/>
      <c r="M2" s="7"/>
      <c r="N2" s="7"/>
      <c r="O2" s="7"/>
      <c r="P2" s="8"/>
    </row>
    <row r="3" spans="1:16" s="9" customFormat="1" ht="16.5">
      <c r="A3" s="25" t="s">
        <v>16</v>
      </c>
      <c r="B3" s="27">
        <v>0</v>
      </c>
      <c r="C3" s="27">
        <v>0</v>
      </c>
      <c r="D3" s="27">
        <v>8</v>
      </c>
      <c r="E3" s="27">
        <v>5</v>
      </c>
      <c r="F3" s="27">
        <v>0</v>
      </c>
      <c r="G3" s="27">
        <v>0</v>
      </c>
      <c r="H3" s="27">
        <v>10</v>
      </c>
      <c r="I3" s="2"/>
      <c r="J3" s="2"/>
      <c r="K3" s="2"/>
      <c r="L3" s="2"/>
      <c r="M3" s="2"/>
      <c r="N3" s="2"/>
      <c r="O3" s="2"/>
      <c r="P3" s="10"/>
    </row>
    <row r="4" spans="1:16" s="9" customFormat="1" ht="16.5">
      <c r="A4" s="28" t="s">
        <v>17</v>
      </c>
      <c r="B4" s="27">
        <v>0</v>
      </c>
      <c r="C4" s="27">
        <v>0</v>
      </c>
      <c r="D4" s="27">
        <v>11</v>
      </c>
      <c r="E4" s="27">
        <v>10</v>
      </c>
      <c r="F4" s="27">
        <v>0</v>
      </c>
      <c r="G4" s="27">
        <v>0</v>
      </c>
      <c r="H4" s="27">
        <v>33</v>
      </c>
      <c r="I4" s="2"/>
      <c r="J4" s="2"/>
      <c r="K4" s="2"/>
      <c r="L4" s="2"/>
      <c r="M4" s="2"/>
      <c r="N4" s="2"/>
      <c r="O4" s="2"/>
      <c r="P4" s="10"/>
    </row>
    <row r="5" spans="1:16" ht="16.5">
      <c r="A5" s="28" t="s">
        <v>18</v>
      </c>
      <c r="B5" s="27">
        <v>0</v>
      </c>
      <c r="C5" s="27">
        <v>0</v>
      </c>
      <c r="D5" s="27">
        <v>20</v>
      </c>
      <c r="E5" s="27">
        <v>15</v>
      </c>
      <c r="F5" s="27">
        <v>14</v>
      </c>
      <c r="G5" s="27">
        <v>0</v>
      </c>
      <c r="H5" s="27">
        <v>16</v>
      </c>
      <c r="I5" s="2"/>
      <c r="J5" s="2"/>
      <c r="K5" s="2"/>
      <c r="L5" s="2"/>
      <c r="M5" s="2"/>
      <c r="N5" s="2"/>
      <c r="O5" s="2"/>
      <c r="P5" s="2"/>
    </row>
    <row r="6" spans="1:16" ht="16.5">
      <c r="A6" s="28" t="s">
        <v>19</v>
      </c>
      <c r="B6" s="27">
        <v>0</v>
      </c>
      <c r="C6" s="27">
        <v>0</v>
      </c>
      <c r="D6" s="27">
        <v>19</v>
      </c>
      <c r="E6" s="27">
        <v>26</v>
      </c>
      <c r="F6" s="27">
        <v>29</v>
      </c>
      <c r="G6" s="27">
        <v>0</v>
      </c>
      <c r="H6" s="27">
        <v>6</v>
      </c>
      <c r="I6" s="2"/>
      <c r="J6" s="2"/>
      <c r="K6" s="2"/>
      <c r="L6" s="2"/>
      <c r="M6" s="2"/>
      <c r="N6" s="2"/>
      <c r="O6" s="2"/>
      <c r="P6" s="2"/>
    </row>
    <row r="7" spans="1:8" ht="16.5">
      <c r="A7" s="25" t="s">
        <v>20</v>
      </c>
      <c r="B7" s="27">
        <v>0</v>
      </c>
      <c r="C7" s="27">
        <v>0</v>
      </c>
      <c r="D7" s="27">
        <v>23</v>
      </c>
      <c r="E7" s="27">
        <v>16</v>
      </c>
      <c r="F7" s="27">
        <v>14</v>
      </c>
      <c r="G7" s="27">
        <v>0</v>
      </c>
      <c r="H7" s="27">
        <v>4</v>
      </c>
    </row>
    <row r="8" spans="1:8" ht="16.5">
      <c r="A8" s="28" t="s">
        <v>21</v>
      </c>
      <c r="B8" s="27">
        <v>0</v>
      </c>
      <c r="C8" s="27">
        <v>0</v>
      </c>
      <c r="D8" s="27">
        <v>38</v>
      </c>
      <c r="E8" s="27">
        <v>18</v>
      </c>
      <c r="F8" s="27">
        <v>13</v>
      </c>
      <c r="G8" s="27">
        <v>0</v>
      </c>
      <c r="H8" s="27">
        <v>0</v>
      </c>
    </row>
    <row r="9" spans="1:8" ht="16.5">
      <c r="A9" s="28" t="s">
        <v>22</v>
      </c>
      <c r="B9" s="27">
        <v>0</v>
      </c>
      <c r="C9" s="27">
        <v>0</v>
      </c>
      <c r="D9" s="27">
        <v>24</v>
      </c>
      <c r="E9" s="27">
        <v>9</v>
      </c>
      <c r="F9" s="27">
        <v>14</v>
      </c>
      <c r="G9" s="27">
        <v>0</v>
      </c>
      <c r="H9" s="27">
        <v>0</v>
      </c>
    </row>
    <row r="10" spans="1:8" ht="16.5">
      <c r="A10" s="29" t="s">
        <v>23</v>
      </c>
      <c r="B10" s="31">
        <v>0</v>
      </c>
      <c r="C10" s="31">
        <v>0</v>
      </c>
      <c r="D10" s="31">
        <v>14</v>
      </c>
      <c r="E10" s="31">
        <v>23</v>
      </c>
      <c r="F10" s="31">
        <v>19</v>
      </c>
      <c r="G10" s="31">
        <v>0</v>
      </c>
      <c r="H10" s="31">
        <v>0</v>
      </c>
    </row>
    <row r="11" spans="1:8" ht="16.5">
      <c r="A11" s="29" t="s">
        <v>24</v>
      </c>
      <c r="B11" s="31">
        <v>3</v>
      </c>
      <c r="C11" s="31">
        <v>0</v>
      </c>
      <c r="D11" s="31">
        <v>10</v>
      </c>
      <c r="E11" s="31">
        <v>22</v>
      </c>
      <c r="F11" s="31">
        <v>15</v>
      </c>
      <c r="G11" s="31">
        <v>0</v>
      </c>
      <c r="H11" s="31">
        <v>0</v>
      </c>
    </row>
    <row r="12" spans="1:8" ht="16.5">
      <c r="A12" s="29" t="s">
        <v>25</v>
      </c>
      <c r="B12" s="31">
        <v>11</v>
      </c>
      <c r="C12" s="31">
        <v>0</v>
      </c>
      <c r="D12" s="31">
        <v>6</v>
      </c>
      <c r="E12" s="31">
        <v>8</v>
      </c>
      <c r="F12" s="31">
        <v>24</v>
      </c>
      <c r="G12" s="31">
        <v>0</v>
      </c>
      <c r="H12" s="31">
        <v>5</v>
      </c>
    </row>
    <row r="13" spans="1:8" ht="16.5">
      <c r="A13" s="28" t="s">
        <v>26</v>
      </c>
      <c r="B13" s="27">
        <v>13</v>
      </c>
      <c r="C13" s="27">
        <v>7</v>
      </c>
      <c r="D13" s="27">
        <v>0</v>
      </c>
      <c r="E13" s="27">
        <v>6</v>
      </c>
      <c r="F13" s="27">
        <v>43</v>
      </c>
      <c r="G13" s="27">
        <v>0</v>
      </c>
      <c r="H13" s="27">
        <v>2</v>
      </c>
    </row>
    <row r="14" spans="1:8" ht="16.5">
      <c r="A14" s="25" t="s">
        <v>30</v>
      </c>
      <c r="B14" s="27">
        <v>19</v>
      </c>
      <c r="C14" s="27">
        <v>28</v>
      </c>
      <c r="D14" s="27">
        <v>8</v>
      </c>
      <c r="E14" s="27">
        <v>13</v>
      </c>
      <c r="F14" s="27">
        <v>27</v>
      </c>
      <c r="G14" s="27">
        <v>0</v>
      </c>
      <c r="H14" s="27">
        <v>5</v>
      </c>
    </row>
    <row r="15" spans="1:8" ht="16.5">
      <c r="A15" s="25" t="s">
        <v>31</v>
      </c>
      <c r="B15" s="27">
        <v>11</v>
      </c>
      <c r="C15" s="27">
        <v>14</v>
      </c>
      <c r="D15" s="27">
        <v>10</v>
      </c>
      <c r="E15" s="27">
        <v>10</v>
      </c>
      <c r="F15" s="27">
        <v>37</v>
      </c>
      <c r="G15" s="27">
        <v>0</v>
      </c>
      <c r="H15" s="27">
        <v>6</v>
      </c>
    </row>
    <row r="16" spans="1:8" ht="16.5">
      <c r="A16" s="28" t="s">
        <v>32</v>
      </c>
      <c r="B16" s="27">
        <v>16</v>
      </c>
      <c r="C16" s="27">
        <v>18</v>
      </c>
      <c r="D16" s="27">
        <v>10</v>
      </c>
      <c r="E16" s="27">
        <v>5</v>
      </c>
      <c r="F16" s="27">
        <v>34</v>
      </c>
      <c r="G16" s="27">
        <v>0</v>
      </c>
      <c r="H16" s="27">
        <v>11</v>
      </c>
    </row>
    <row r="17" spans="1:8" ht="16.5">
      <c r="A17" s="28" t="s">
        <v>33</v>
      </c>
      <c r="B17" s="27">
        <v>33</v>
      </c>
      <c r="C17" s="27">
        <v>2</v>
      </c>
      <c r="D17" s="27">
        <v>21</v>
      </c>
      <c r="E17" s="27">
        <v>10</v>
      </c>
      <c r="F17" s="27">
        <v>16</v>
      </c>
      <c r="G17" s="27">
        <v>0</v>
      </c>
      <c r="H17" s="27">
        <v>20</v>
      </c>
    </row>
    <row r="18" spans="1:8" ht="16.5">
      <c r="A18" s="28" t="s">
        <v>34</v>
      </c>
      <c r="B18" s="27">
        <v>29</v>
      </c>
      <c r="C18" s="27">
        <v>0</v>
      </c>
      <c r="D18" s="27">
        <v>25</v>
      </c>
      <c r="E18" s="27">
        <v>14</v>
      </c>
      <c r="F18" s="27">
        <v>29</v>
      </c>
      <c r="G18" s="27">
        <v>1</v>
      </c>
      <c r="H18" s="27">
        <v>13</v>
      </c>
    </row>
    <row r="19" spans="1:8" ht="16.5">
      <c r="A19" s="25" t="s">
        <v>35</v>
      </c>
      <c r="B19" s="27">
        <v>27</v>
      </c>
      <c r="C19" s="27">
        <v>0</v>
      </c>
      <c r="D19" s="27">
        <v>47</v>
      </c>
      <c r="E19" s="27">
        <v>17</v>
      </c>
      <c r="F19" s="27">
        <v>11</v>
      </c>
      <c r="G19" s="27">
        <v>12</v>
      </c>
      <c r="H19" s="27">
        <v>9</v>
      </c>
    </row>
    <row r="20" spans="1:8" ht="16.5">
      <c r="A20" s="25" t="s">
        <v>36</v>
      </c>
      <c r="B20" s="27">
        <v>26</v>
      </c>
      <c r="C20" s="27">
        <v>0</v>
      </c>
      <c r="D20" s="27">
        <v>35</v>
      </c>
      <c r="E20" s="27">
        <v>14</v>
      </c>
      <c r="F20" s="27">
        <v>7</v>
      </c>
      <c r="G20" s="27">
        <v>16</v>
      </c>
      <c r="H20" s="27">
        <v>18</v>
      </c>
    </row>
    <row r="21" spans="1:8" ht="16.5">
      <c r="A21" s="25" t="s">
        <v>37</v>
      </c>
      <c r="B21" s="27">
        <v>7</v>
      </c>
      <c r="C21" s="27">
        <v>23</v>
      </c>
      <c r="D21" s="27">
        <v>42</v>
      </c>
      <c r="E21" s="27">
        <v>16</v>
      </c>
      <c r="F21" s="27">
        <v>27</v>
      </c>
      <c r="G21" s="27">
        <v>19</v>
      </c>
      <c r="H21" s="27">
        <v>16</v>
      </c>
    </row>
    <row r="22" spans="1:9" ht="16.5">
      <c r="A22" s="25" t="s">
        <v>38</v>
      </c>
      <c r="B22" s="27">
        <v>20</v>
      </c>
      <c r="C22" s="27">
        <v>44</v>
      </c>
      <c r="D22" s="27">
        <v>37</v>
      </c>
      <c r="E22" s="27">
        <v>15</v>
      </c>
      <c r="F22" s="27">
        <v>48</v>
      </c>
      <c r="G22" s="27">
        <v>29</v>
      </c>
      <c r="H22" s="27">
        <v>19</v>
      </c>
      <c r="I22" s="3">
        <f aca="true" t="shared" si="0" ref="I22:I31">SUM(B22:H22)</f>
        <v>212</v>
      </c>
    </row>
    <row r="23" spans="1:9" ht="16.5">
      <c r="A23" s="28" t="s">
        <v>39</v>
      </c>
      <c r="B23" s="27">
        <v>15</v>
      </c>
      <c r="C23" s="27">
        <v>45</v>
      </c>
      <c r="D23" s="27">
        <v>42</v>
      </c>
      <c r="E23" s="27">
        <v>19</v>
      </c>
      <c r="F23" s="27">
        <v>28</v>
      </c>
      <c r="G23" s="27">
        <v>24</v>
      </c>
      <c r="H23" s="27">
        <v>5</v>
      </c>
      <c r="I23" s="3">
        <f t="shared" si="0"/>
        <v>178</v>
      </c>
    </row>
    <row r="24" spans="1:9" ht="16.5">
      <c r="A24" s="28" t="s">
        <v>40</v>
      </c>
      <c r="B24" s="27">
        <v>33</v>
      </c>
      <c r="C24" s="27">
        <v>42</v>
      </c>
      <c r="D24" s="27">
        <v>23</v>
      </c>
      <c r="E24" s="27">
        <v>10</v>
      </c>
      <c r="F24" s="27">
        <v>28</v>
      </c>
      <c r="G24" s="27">
        <v>17</v>
      </c>
      <c r="H24" s="27">
        <v>0</v>
      </c>
      <c r="I24" s="3">
        <f t="shared" si="0"/>
        <v>153</v>
      </c>
    </row>
    <row r="25" spans="1:9" ht="16.5">
      <c r="A25" s="28" t="s">
        <v>27</v>
      </c>
      <c r="B25" s="27">
        <v>24</v>
      </c>
      <c r="C25" s="27">
        <v>6</v>
      </c>
      <c r="D25" s="27">
        <v>13</v>
      </c>
      <c r="E25" s="27">
        <v>23</v>
      </c>
      <c r="F25" s="27">
        <v>18</v>
      </c>
      <c r="G25" s="27">
        <v>13</v>
      </c>
      <c r="H25" s="27">
        <v>0</v>
      </c>
      <c r="I25" s="3">
        <f t="shared" si="0"/>
        <v>97</v>
      </c>
    </row>
    <row r="26" spans="1:9" ht="16.5">
      <c r="A26" s="28" t="s">
        <v>41</v>
      </c>
      <c r="B26" s="27">
        <v>30</v>
      </c>
      <c r="C26" s="27">
        <v>30</v>
      </c>
      <c r="D26" s="27">
        <v>39</v>
      </c>
      <c r="E26" s="27">
        <v>16</v>
      </c>
      <c r="F26" s="27">
        <v>16</v>
      </c>
      <c r="G26" s="27">
        <v>36</v>
      </c>
      <c r="H26" s="27">
        <v>0</v>
      </c>
      <c r="I26" s="3">
        <f>SUM(B26:H26)</f>
        <v>167</v>
      </c>
    </row>
    <row r="27" spans="1:9" ht="16.5">
      <c r="A27" s="28" t="s">
        <v>42</v>
      </c>
      <c r="B27" s="27">
        <v>25</v>
      </c>
      <c r="C27" s="27">
        <v>51</v>
      </c>
      <c r="D27" s="27">
        <v>54</v>
      </c>
      <c r="E27" s="27">
        <v>10</v>
      </c>
      <c r="F27" s="27">
        <v>16</v>
      </c>
      <c r="G27" s="27">
        <v>43</v>
      </c>
      <c r="H27" s="27">
        <v>0</v>
      </c>
      <c r="I27" s="3">
        <f>SUM(B27:H27)</f>
        <v>199</v>
      </c>
    </row>
    <row r="28" spans="1:9" ht="16.5">
      <c r="A28" s="28" t="s">
        <v>43</v>
      </c>
      <c r="B28" s="27">
        <v>30</v>
      </c>
      <c r="C28" s="27">
        <v>41</v>
      </c>
      <c r="D28" s="27">
        <v>45</v>
      </c>
      <c r="E28" s="27">
        <v>0</v>
      </c>
      <c r="F28" s="27">
        <v>45</v>
      </c>
      <c r="G28" s="27">
        <v>25</v>
      </c>
      <c r="H28" s="27">
        <v>0</v>
      </c>
      <c r="I28" s="3">
        <f>SUM(B28:H28)</f>
        <v>186</v>
      </c>
    </row>
    <row r="29" spans="1:9" ht="16.5">
      <c r="A29" s="28" t="s">
        <v>44</v>
      </c>
      <c r="B29" s="27">
        <v>38</v>
      </c>
      <c r="C29" s="27">
        <v>44</v>
      </c>
      <c r="D29" s="27">
        <v>50</v>
      </c>
      <c r="E29" s="27">
        <v>0</v>
      </c>
      <c r="F29" s="27">
        <v>28</v>
      </c>
      <c r="G29" s="27">
        <v>40</v>
      </c>
      <c r="H29" s="27">
        <v>0</v>
      </c>
      <c r="I29" s="3">
        <f>SUM(B29:H29)</f>
        <v>200</v>
      </c>
    </row>
    <row r="30" spans="1:9" ht="16.5">
      <c r="A30" s="18" t="s">
        <v>45</v>
      </c>
      <c r="B30" s="6">
        <v>33</v>
      </c>
      <c r="C30" s="6">
        <v>47</v>
      </c>
      <c r="D30" s="6">
        <v>11</v>
      </c>
      <c r="E30" s="6">
        <v>0</v>
      </c>
      <c r="F30" s="6">
        <v>0</v>
      </c>
      <c r="G30" s="6">
        <v>27</v>
      </c>
      <c r="H30" s="6">
        <v>0</v>
      </c>
      <c r="I30" s="3">
        <f t="shared" si="0"/>
        <v>118</v>
      </c>
    </row>
    <row r="31" spans="1:9" ht="16.5">
      <c r="A31" s="24"/>
      <c r="B31" s="6">
        <f aca="true" t="shared" si="1" ref="B31:H31">SUM(B2:B30)</f>
        <v>443</v>
      </c>
      <c r="C31" s="6">
        <f t="shared" si="1"/>
        <v>442</v>
      </c>
      <c r="D31" s="6">
        <f t="shared" si="1"/>
        <v>695</v>
      </c>
      <c r="E31" s="6">
        <f t="shared" si="1"/>
        <v>350</v>
      </c>
      <c r="F31" s="6">
        <f t="shared" si="1"/>
        <v>600</v>
      </c>
      <c r="G31" s="6">
        <f t="shared" si="1"/>
        <v>302</v>
      </c>
      <c r="H31" s="6">
        <f t="shared" si="1"/>
        <v>200</v>
      </c>
      <c r="I31" s="3">
        <f t="shared" si="0"/>
        <v>3032</v>
      </c>
    </row>
    <row r="32" spans="1:8" ht="42" customHeight="1">
      <c r="A32" s="33"/>
      <c r="B32" s="34"/>
      <c r="C32" s="34"/>
      <c r="D32" s="34"/>
      <c r="E32" s="34"/>
      <c r="F32" s="34"/>
      <c r="G32" s="34"/>
      <c r="H32" s="34"/>
    </row>
  </sheetData>
  <mergeCells count="1">
    <mergeCell ref="A32:H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125" zoomScaleNormal="125" workbookViewId="0" topLeftCell="A18">
      <selection activeCell="I33" sqref="I33"/>
    </sheetView>
  </sheetViews>
  <sheetFormatPr defaultColWidth="9.140625" defaultRowHeight="12.75"/>
  <cols>
    <col min="1" max="2" width="8.7109375" style="19" customWidth="1"/>
    <col min="3" max="13" width="4.7109375" style="2" customWidth="1"/>
    <col min="14" max="14" width="4.7109375" style="3" customWidth="1"/>
    <col min="15" max="16" width="6.00390625" style="3" customWidth="1"/>
    <col min="17" max="26" width="4.7109375" style="3" customWidth="1"/>
    <col min="27" max="16384" width="9.140625" style="3" customWidth="1"/>
  </cols>
  <sheetData>
    <row r="1" spans="1:14" s="32" customFormat="1" ht="60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6" s="14" customFormat="1" ht="18">
      <c r="A2" s="15"/>
      <c r="B2" s="15"/>
      <c r="C2" s="11" t="s">
        <v>9</v>
      </c>
      <c r="D2" s="11"/>
      <c r="E2" s="11"/>
      <c r="F2" s="11"/>
      <c r="G2" s="11"/>
      <c r="H2" s="11"/>
      <c r="I2" s="11"/>
      <c r="J2" s="11"/>
      <c r="K2" s="11" t="s">
        <v>13</v>
      </c>
      <c r="L2" s="11"/>
      <c r="M2" s="11" t="s">
        <v>10</v>
      </c>
      <c r="N2" s="11"/>
      <c r="O2" s="12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14" s="5" customFormat="1" ht="120">
      <c r="A3" s="1" t="s">
        <v>14</v>
      </c>
      <c r="B3" s="1" t="s">
        <v>0</v>
      </c>
      <c r="C3" s="4" t="s">
        <v>2</v>
      </c>
      <c r="D3" s="4" t="s">
        <v>3</v>
      </c>
      <c r="E3" s="4" t="s">
        <v>28</v>
      </c>
      <c r="F3" s="4" t="s">
        <v>29</v>
      </c>
      <c r="G3" s="4" t="s">
        <v>5</v>
      </c>
      <c r="H3" s="4" t="s">
        <v>11</v>
      </c>
      <c r="I3" s="4" t="s">
        <v>6</v>
      </c>
      <c r="J3" s="4" t="s">
        <v>7</v>
      </c>
      <c r="K3" s="4" t="s">
        <v>4</v>
      </c>
      <c r="L3" s="4" t="s">
        <v>8</v>
      </c>
      <c r="M3" s="4" t="s">
        <v>10</v>
      </c>
      <c r="N3" s="4" t="s">
        <v>12</v>
      </c>
    </row>
    <row r="4" spans="1:22" s="9" customFormat="1" ht="16.5">
      <c r="A4" s="20" t="s">
        <v>15</v>
      </c>
      <c r="B4" s="21">
        <v>1</v>
      </c>
      <c r="C4" s="22">
        <v>0</v>
      </c>
      <c r="D4" s="22">
        <v>0</v>
      </c>
      <c r="E4" s="22">
        <v>10</v>
      </c>
      <c r="F4" s="22">
        <v>0</v>
      </c>
      <c r="G4" s="22">
        <v>0</v>
      </c>
      <c r="H4" s="22">
        <v>0</v>
      </c>
      <c r="I4" s="22">
        <f aca="true" t="shared" si="0" ref="I4:I23">SUM(C4:H4)</f>
        <v>10</v>
      </c>
      <c r="J4" s="22">
        <f>I4</f>
        <v>10</v>
      </c>
      <c r="K4" s="22">
        <v>2</v>
      </c>
      <c r="L4" s="22">
        <f>K4</f>
        <v>2</v>
      </c>
      <c r="M4" s="22">
        <f aca="true" t="shared" si="1" ref="M4:M21">I4+K4</f>
        <v>12</v>
      </c>
      <c r="N4" s="22">
        <f aca="true" t="shared" si="2" ref="N4:N21">J4+L4</f>
        <v>12</v>
      </c>
      <c r="O4" s="7"/>
      <c r="P4" s="7"/>
      <c r="Q4" s="7"/>
      <c r="R4" s="7"/>
      <c r="S4" s="7"/>
      <c r="T4" s="7"/>
      <c r="U4" s="7"/>
      <c r="V4" s="8"/>
    </row>
    <row r="5" spans="1:22" s="9" customFormat="1" ht="16.5">
      <c r="A5" s="25" t="s">
        <v>16</v>
      </c>
      <c r="B5" s="26">
        <f>B4+1</f>
        <v>2</v>
      </c>
      <c r="C5" s="27">
        <v>0</v>
      </c>
      <c r="D5" s="27">
        <v>0</v>
      </c>
      <c r="E5" s="27">
        <v>8</v>
      </c>
      <c r="F5" s="27">
        <v>5</v>
      </c>
      <c r="G5" s="27">
        <v>0</v>
      </c>
      <c r="H5" s="27">
        <v>0</v>
      </c>
      <c r="I5" s="27">
        <f t="shared" si="0"/>
        <v>13</v>
      </c>
      <c r="J5" s="27">
        <f aca="true" t="shared" si="3" ref="J5:J21">J4+I5</f>
        <v>23</v>
      </c>
      <c r="K5" s="27">
        <v>10</v>
      </c>
      <c r="L5" s="27">
        <f>L4+K5</f>
        <v>12</v>
      </c>
      <c r="M5" s="27">
        <f t="shared" si="1"/>
        <v>23</v>
      </c>
      <c r="N5" s="27">
        <f t="shared" si="2"/>
        <v>35</v>
      </c>
      <c r="O5" s="2"/>
      <c r="P5" s="2"/>
      <c r="Q5" s="2"/>
      <c r="R5" s="2"/>
      <c r="S5" s="2"/>
      <c r="T5" s="2"/>
      <c r="U5" s="2"/>
      <c r="V5" s="10"/>
    </row>
    <row r="6" spans="1:22" s="9" customFormat="1" ht="16.5">
      <c r="A6" s="28" t="s">
        <v>17</v>
      </c>
      <c r="B6" s="26">
        <f aca="true" t="shared" si="4" ref="B6:B33">B5+1</f>
        <v>3</v>
      </c>
      <c r="C6" s="27">
        <v>0</v>
      </c>
      <c r="D6" s="27">
        <v>0</v>
      </c>
      <c r="E6" s="27">
        <v>11</v>
      </c>
      <c r="F6" s="27">
        <v>10</v>
      </c>
      <c r="G6" s="27">
        <v>0</v>
      </c>
      <c r="H6" s="27">
        <v>0</v>
      </c>
      <c r="I6" s="27">
        <f t="shared" si="0"/>
        <v>21</v>
      </c>
      <c r="J6" s="27">
        <f t="shared" si="3"/>
        <v>44</v>
      </c>
      <c r="K6" s="27">
        <v>33</v>
      </c>
      <c r="L6" s="27">
        <f aca="true" t="shared" si="5" ref="L6:L21">L5+K6</f>
        <v>45</v>
      </c>
      <c r="M6" s="27">
        <f t="shared" si="1"/>
        <v>54</v>
      </c>
      <c r="N6" s="27">
        <f t="shared" si="2"/>
        <v>89</v>
      </c>
      <c r="O6" s="2"/>
      <c r="P6" s="2"/>
      <c r="Q6" s="2"/>
      <c r="R6" s="2"/>
      <c r="S6" s="2"/>
      <c r="T6" s="2"/>
      <c r="U6" s="2"/>
      <c r="V6" s="10"/>
    </row>
    <row r="7" spans="1:22" ht="16.5">
      <c r="A7" s="28" t="s">
        <v>18</v>
      </c>
      <c r="B7" s="26">
        <f t="shared" si="4"/>
        <v>4</v>
      </c>
      <c r="C7" s="27">
        <v>0</v>
      </c>
      <c r="D7" s="27">
        <v>0</v>
      </c>
      <c r="E7" s="27">
        <v>20</v>
      </c>
      <c r="F7" s="27">
        <v>15</v>
      </c>
      <c r="G7" s="27">
        <v>14</v>
      </c>
      <c r="H7" s="27">
        <v>0</v>
      </c>
      <c r="I7" s="27">
        <f t="shared" si="0"/>
        <v>49</v>
      </c>
      <c r="J7" s="27">
        <f t="shared" si="3"/>
        <v>93</v>
      </c>
      <c r="K7" s="27">
        <v>16</v>
      </c>
      <c r="L7" s="27">
        <f t="shared" si="5"/>
        <v>61</v>
      </c>
      <c r="M7" s="27">
        <f t="shared" si="1"/>
        <v>65</v>
      </c>
      <c r="N7" s="27">
        <f t="shared" si="2"/>
        <v>154</v>
      </c>
      <c r="O7" s="2"/>
      <c r="P7" s="2"/>
      <c r="Q7" s="2"/>
      <c r="R7" s="2"/>
      <c r="S7" s="2"/>
      <c r="T7" s="2"/>
      <c r="U7" s="2"/>
      <c r="V7" s="2"/>
    </row>
    <row r="8" spans="1:22" ht="16.5">
      <c r="A8" s="28" t="s">
        <v>19</v>
      </c>
      <c r="B8" s="26">
        <f t="shared" si="4"/>
        <v>5</v>
      </c>
      <c r="C8" s="27">
        <v>0</v>
      </c>
      <c r="D8" s="27">
        <v>0</v>
      </c>
      <c r="E8" s="27">
        <v>19</v>
      </c>
      <c r="F8" s="27">
        <v>26</v>
      </c>
      <c r="G8" s="27">
        <v>29</v>
      </c>
      <c r="H8" s="27">
        <v>0</v>
      </c>
      <c r="I8" s="27">
        <f t="shared" si="0"/>
        <v>74</v>
      </c>
      <c r="J8" s="27">
        <f t="shared" si="3"/>
        <v>167</v>
      </c>
      <c r="K8" s="27">
        <v>6</v>
      </c>
      <c r="L8" s="27">
        <f t="shared" si="5"/>
        <v>67</v>
      </c>
      <c r="M8" s="27">
        <f t="shared" si="1"/>
        <v>80</v>
      </c>
      <c r="N8" s="27">
        <f t="shared" si="2"/>
        <v>234</v>
      </c>
      <c r="O8" s="2"/>
      <c r="P8" s="2"/>
      <c r="Q8" s="2"/>
      <c r="R8" s="2"/>
      <c r="S8" s="2"/>
      <c r="T8" s="2"/>
      <c r="U8" s="2"/>
      <c r="V8" s="2"/>
    </row>
    <row r="9" spans="1:14" ht="16.5">
      <c r="A9" s="25" t="s">
        <v>20</v>
      </c>
      <c r="B9" s="26">
        <f t="shared" si="4"/>
        <v>6</v>
      </c>
      <c r="C9" s="27">
        <v>0</v>
      </c>
      <c r="D9" s="27">
        <v>0</v>
      </c>
      <c r="E9" s="27">
        <v>23</v>
      </c>
      <c r="F9" s="27">
        <v>16</v>
      </c>
      <c r="G9" s="27">
        <v>14</v>
      </c>
      <c r="H9" s="27">
        <v>0</v>
      </c>
      <c r="I9" s="27">
        <f t="shared" si="0"/>
        <v>53</v>
      </c>
      <c r="J9" s="27">
        <f t="shared" si="3"/>
        <v>220</v>
      </c>
      <c r="K9" s="27">
        <v>4</v>
      </c>
      <c r="L9" s="27">
        <f t="shared" si="5"/>
        <v>71</v>
      </c>
      <c r="M9" s="27">
        <f t="shared" si="1"/>
        <v>57</v>
      </c>
      <c r="N9" s="27">
        <f t="shared" si="2"/>
        <v>291</v>
      </c>
    </row>
    <row r="10" spans="1:14" ht="16.5">
      <c r="A10" s="28" t="s">
        <v>21</v>
      </c>
      <c r="B10" s="26">
        <f t="shared" si="4"/>
        <v>7</v>
      </c>
      <c r="C10" s="27">
        <v>0</v>
      </c>
      <c r="D10" s="27">
        <v>0</v>
      </c>
      <c r="E10" s="27">
        <v>38</v>
      </c>
      <c r="F10" s="27">
        <v>18</v>
      </c>
      <c r="G10" s="27">
        <v>13</v>
      </c>
      <c r="H10" s="27">
        <v>0</v>
      </c>
      <c r="I10" s="27">
        <f t="shared" si="0"/>
        <v>69</v>
      </c>
      <c r="J10" s="27">
        <f t="shared" si="3"/>
        <v>289</v>
      </c>
      <c r="K10" s="27">
        <v>0</v>
      </c>
      <c r="L10" s="27">
        <f t="shared" si="5"/>
        <v>71</v>
      </c>
      <c r="M10" s="27">
        <f t="shared" si="1"/>
        <v>69</v>
      </c>
      <c r="N10" s="27">
        <f t="shared" si="2"/>
        <v>360</v>
      </c>
    </row>
    <row r="11" spans="1:14" ht="16.5">
      <c r="A11" s="28" t="s">
        <v>22</v>
      </c>
      <c r="B11" s="26">
        <f t="shared" si="4"/>
        <v>8</v>
      </c>
      <c r="C11" s="27">
        <v>0</v>
      </c>
      <c r="D11" s="27">
        <v>0</v>
      </c>
      <c r="E11" s="27">
        <v>24</v>
      </c>
      <c r="F11" s="27">
        <v>9</v>
      </c>
      <c r="G11" s="27">
        <v>14</v>
      </c>
      <c r="H11" s="27">
        <v>0</v>
      </c>
      <c r="I11" s="27">
        <f t="shared" si="0"/>
        <v>47</v>
      </c>
      <c r="J11" s="27">
        <f t="shared" si="3"/>
        <v>336</v>
      </c>
      <c r="K11" s="27">
        <v>0</v>
      </c>
      <c r="L11" s="27">
        <f t="shared" si="5"/>
        <v>71</v>
      </c>
      <c r="M11" s="27">
        <f t="shared" si="1"/>
        <v>47</v>
      </c>
      <c r="N11" s="27">
        <f t="shared" si="2"/>
        <v>407</v>
      </c>
    </row>
    <row r="12" spans="1:14" ht="16.5">
      <c r="A12" s="29" t="s">
        <v>23</v>
      </c>
      <c r="B12" s="30">
        <f t="shared" si="4"/>
        <v>9</v>
      </c>
      <c r="C12" s="31">
        <v>0</v>
      </c>
      <c r="D12" s="31">
        <v>0</v>
      </c>
      <c r="E12" s="31">
        <v>14</v>
      </c>
      <c r="F12" s="31">
        <v>23</v>
      </c>
      <c r="G12" s="31">
        <v>19</v>
      </c>
      <c r="H12" s="31">
        <v>0</v>
      </c>
      <c r="I12" s="31">
        <f t="shared" si="0"/>
        <v>56</v>
      </c>
      <c r="J12" s="31">
        <f t="shared" si="3"/>
        <v>392</v>
      </c>
      <c r="K12" s="31">
        <v>0</v>
      </c>
      <c r="L12" s="31">
        <f t="shared" si="5"/>
        <v>71</v>
      </c>
      <c r="M12" s="31">
        <f t="shared" si="1"/>
        <v>56</v>
      </c>
      <c r="N12" s="31">
        <f t="shared" si="2"/>
        <v>463</v>
      </c>
    </row>
    <row r="13" spans="1:14" ht="16.5">
      <c r="A13" s="29" t="s">
        <v>24</v>
      </c>
      <c r="B13" s="30">
        <f t="shared" si="4"/>
        <v>10</v>
      </c>
      <c r="C13" s="31">
        <v>3</v>
      </c>
      <c r="D13" s="31">
        <v>0</v>
      </c>
      <c r="E13" s="31">
        <v>10</v>
      </c>
      <c r="F13" s="31">
        <v>22</v>
      </c>
      <c r="G13" s="31">
        <v>15</v>
      </c>
      <c r="H13" s="31">
        <v>0</v>
      </c>
      <c r="I13" s="31">
        <f t="shared" si="0"/>
        <v>50</v>
      </c>
      <c r="J13" s="31">
        <f t="shared" si="3"/>
        <v>442</v>
      </c>
      <c r="K13" s="31">
        <v>0</v>
      </c>
      <c r="L13" s="31">
        <f t="shared" si="5"/>
        <v>71</v>
      </c>
      <c r="M13" s="31">
        <f t="shared" si="1"/>
        <v>50</v>
      </c>
      <c r="N13" s="31">
        <f t="shared" si="2"/>
        <v>513</v>
      </c>
    </row>
    <row r="14" spans="1:14" ht="16.5">
      <c r="A14" s="29" t="s">
        <v>25</v>
      </c>
      <c r="B14" s="30">
        <f t="shared" si="4"/>
        <v>11</v>
      </c>
      <c r="C14" s="31">
        <v>11</v>
      </c>
      <c r="D14" s="31">
        <v>0</v>
      </c>
      <c r="E14" s="31">
        <v>6</v>
      </c>
      <c r="F14" s="31">
        <v>8</v>
      </c>
      <c r="G14" s="31">
        <v>24</v>
      </c>
      <c r="H14" s="31">
        <v>0</v>
      </c>
      <c r="I14" s="31">
        <f t="shared" si="0"/>
        <v>49</v>
      </c>
      <c r="J14" s="31">
        <f t="shared" si="3"/>
        <v>491</v>
      </c>
      <c r="K14" s="31">
        <v>5</v>
      </c>
      <c r="L14" s="31">
        <f t="shared" si="5"/>
        <v>76</v>
      </c>
      <c r="M14" s="31">
        <f t="shared" si="1"/>
        <v>54</v>
      </c>
      <c r="N14" s="31">
        <f t="shared" si="2"/>
        <v>567</v>
      </c>
    </row>
    <row r="15" spans="1:14" ht="16.5">
      <c r="A15" s="28" t="s">
        <v>26</v>
      </c>
      <c r="B15" s="26">
        <f t="shared" si="4"/>
        <v>12</v>
      </c>
      <c r="C15" s="27">
        <v>13</v>
      </c>
      <c r="D15" s="27">
        <v>7</v>
      </c>
      <c r="E15" s="27">
        <v>0</v>
      </c>
      <c r="F15" s="27">
        <v>6</v>
      </c>
      <c r="G15" s="27">
        <v>43</v>
      </c>
      <c r="H15" s="27">
        <v>0</v>
      </c>
      <c r="I15" s="27">
        <f t="shared" si="0"/>
        <v>69</v>
      </c>
      <c r="J15" s="27">
        <f t="shared" si="3"/>
        <v>560</v>
      </c>
      <c r="K15" s="27">
        <v>2</v>
      </c>
      <c r="L15" s="27">
        <f t="shared" si="5"/>
        <v>78</v>
      </c>
      <c r="M15" s="27">
        <f t="shared" si="1"/>
        <v>71</v>
      </c>
      <c r="N15" s="27">
        <f t="shared" si="2"/>
        <v>638</v>
      </c>
    </row>
    <row r="16" spans="1:14" ht="16.5">
      <c r="A16" s="25" t="s">
        <v>30</v>
      </c>
      <c r="B16" s="26">
        <f t="shared" si="4"/>
        <v>13</v>
      </c>
      <c r="C16" s="27">
        <v>19</v>
      </c>
      <c r="D16" s="27">
        <v>28</v>
      </c>
      <c r="E16" s="27">
        <v>8</v>
      </c>
      <c r="F16" s="27">
        <v>13</v>
      </c>
      <c r="G16" s="27">
        <v>27</v>
      </c>
      <c r="H16" s="27">
        <v>0</v>
      </c>
      <c r="I16" s="27">
        <f t="shared" si="0"/>
        <v>95</v>
      </c>
      <c r="J16" s="27">
        <f t="shared" si="3"/>
        <v>655</v>
      </c>
      <c r="K16" s="27">
        <v>5</v>
      </c>
      <c r="L16" s="27">
        <f t="shared" si="5"/>
        <v>83</v>
      </c>
      <c r="M16" s="27">
        <f t="shared" si="1"/>
        <v>100</v>
      </c>
      <c r="N16" s="27">
        <f t="shared" si="2"/>
        <v>738</v>
      </c>
    </row>
    <row r="17" spans="1:14" ht="16.5">
      <c r="A17" s="25" t="s">
        <v>31</v>
      </c>
      <c r="B17" s="26">
        <f t="shared" si="4"/>
        <v>14</v>
      </c>
      <c r="C17" s="27">
        <v>11</v>
      </c>
      <c r="D17" s="27">
        <v>14</v>
      </c>
      <c r="E17" s="27">
        <v>10</v>
      </c>
      <c r="F17" s="27">
        <v>10</v>
      </c>
      <c r="G17" s="27">
        <v>37</v>
      </c>
      <c r="H17" s="27">
        <v>0</v>
      </c>
      <c r="I17" s="27">
        <f t="shared" si="0"/>
        <v>82</v>
      </c>
      <c r="J17" s="27">
        <f t="shared" si="3"/>
        <v>737</v>
      </c>
      <c r="K17" s="27">
        <v>6</v>
      </c>
      <c r="L17" s="27">
        <f t="shared" si="5"/>
        <v>89</v>
      </c>
      <c r="M17" s="27">
        <f t="shared" si="1"/>
        <v>88</v>
      </c>
      <c r="N17" s="27">
        <f t="shared" si="2"/>
        <v>826</v>
      </c>
    </row>
    <row r="18" spans="1:14" ht="16.5">
      <c r="A18" s="28" t="s">
        <v>32</v>
      </c>
      <c r="B18" s="26">
        <f t="shared" si="4"/>
        <v>15</v>
      </c>
      <c r="C18" s="27">
        <v>16</v>
      </c>
      <c r="D18" s="27">
        <v>18</v>
      </c>
      <c r="E18" s="27">
        <v>10</v>
      </c>
      <c r="F18" s="27">
        <v>5</v>
      </c>
      <c r="G18" s="27">
        <v>34</v>
      </c>
      <c r="H18" s="27">
        <v>0</v>
      </c>
      <c r="I18" s="27">
        <f t="shared" si="0"/>
        <v>83</v>
      </c>
      <c r="J18" s="27">
        <f t="shared" si="3"/>
        <v>820</v>
      </c>
      <c r="K18" s="27">
        <v>11</v>
      </c>
      <c r="L18" s="27">
        <f t="shared" si="5"/>
        <v>100</v>
      </c>
      <c r="M18" s="27">
        <f t="shared" si="1"/>
        <v>94</v>
      </c>
      <c r="N18" s="27">
        <f t="shared" si="2"/>
        <v>920</v>
      </c>
    </row>
    <row r="19" spans="1:14" ht="16.5">
      <c r="A19" s="28" t="s">
        <v>33</v>
      </c>
      <c r="B19" s="26">
        <f t="shared" si="4"/>
        <v>16</v>
      </c>
      <c r="C19" s="27">
        <v>33</v>
      </c>
      <c r="D19" s="27">
        <v>2</v>
      </c>
      <c r="E19" s="27">
        <v>21</v>
      </c>
      <c r="F19" s="27">
        <v>10</v>
      </c>
      <c r="G19" s="27">
        <v>16</v>
      </c>
      <c r="H19" s="27">
        <v>0</v>
      </c>
      <c r="I19" s="27">
        <f t="shared" si="0"/>
        <v>82</v>
      </c>
      <c r="J19" s="27">
        <f t="shared" si="3"/>
        <v>902</v>
      </c>
      <c r="K19" s="27">
        <v>20</v>
      </c>
      <c r="L19" s="27">
        <f t="shared" si="5"/>
        <v>120</v>
      </c>
      <c r="M19" s="27">
        <f t="shared" si="1"/>
        <v>102</v>
      </c>
      <c r="N19" s="27">
        <f t="shared" si="2"/>
        <v>1022</v>
      </c>
    </row>
    <row r="20" spans="1:14" ht="16.5">
      <c r="A20" s="28" t="s">
        <v>34</v>
      </c>
      <c r="B20" s="26">
        <f t="shared" si="4"/>
        <v>17</v>
      </c>
      <c r="C20" s="27">
        <v>29</v>
      </c>
      <c r="D20" s="27">
        <v>0</v>
      </c>
      <c r="E20" s="27">
        <v>25</v>
      </c>
      <c r="F20" s="27">
        <v>14</v>
      </c>
      <c r="G20" s="27">
        <v>29</v>
      </c>
      <c r="H20" s="27">
        <v>1</v>
      </c>
      <c r="I20" s="27">
        <f t="shared" si="0"/>
        <v>98</v>
      </c>
      <c r="J20" s="27">
        <f t="shared" si="3"/>
        <v>1000</v>
      </c>
      <c r="K20" s="27">
        <v>13</v>
      </c>
      <c r="L20" s="27">
        <f t="shared" si="5"/>
        <v>133</v>
      </c>
      <c r="M20" s="27">
        <f t="shared" si="1"/>
        <v>111</v>
      </c>
      <c r="N20" s="27">
        <f t="shared" si="2"/>
        <v>1133</v>
      </c>
    </row>
    <row r="21" spans="1:14" ht="16.5">
      <c r="A21" s="25" t="s">
        <v>35</v>
      </c>
      <c r="B21" s="26">
        <f t="shared" si="4"/>
        <v>18</v>
      </c>
      <c r="C21" s="27">
        <v>27</v>
      </c>
      <c r="D21" s="27">
        <v>0</v>
      </c>
      <c r="E21" s="27">
        <v>47</v>
      </c>
      <c r="F21" s="27">
        <v>17</v>
      </c>
      <c r="G21" s="27">
        <v>11</v>
      </c>
      <c r="H21" s="27">
        <v>12</v>
      </c>
      <c r="I21" s="27">
        <f t="shared" si="0"/>
        <v>114</v>
      </c>
      <c r="J21" s="27">
        <f t="shared" si="3"/>
        <v>1114</v>
      </c>
      <c r="K21" s="27">
        <v>9</v>
      </c>
      <c r="L21" s="27">
        <f t="shared" si="5"/>
        <v>142</v>
      </c>
      <c r="M21" s="27">
        <f t="shared" si="1"/>
        <v>123</v>
      </c>
      <c r="N21" s="27">
        <f t="shared" si="2"/>
        <v>1256</v>
      </c>
    </row>
    <row r="22" spans="1:14" ht="16.5">
      <c r="A22" s="28" t="s">
        <v>36</v>
      </c>
      <c r="B22" s="26">
        <f t="shared" si="4"/>
        <v>19</v>
      </c>
      <c r="C22" s="27">
        <v>26</v>
      </c>
      <c r="D22" s="27">
        <v>0</v>
      </c>
      <c r="E22" s="27">
        <v>35</v>
      </c>
      <c r="F22" s="27">
        <v>14</v>
      </c>
      <c r="G22" s="27">
        <v>7</v>
      </c>
      <c r="H22" s="27">
        <v>16</v>
      </c>
      <c r="I22" s="27">
        <f t="shared" si="0"/>
        <v>98</v>
      </c>
      <c r="J22" s="27">
        <f>J21+I22</f>
        <v>1212</v>
      </c>
      <c r="K22" s="27">
        <v>18</v>
      </c>
      <c r="L22" s="27">
        <f>L21+K22</f>
        <v>160</v>
      </c>
      <c r="M22" s="27">
        <f>I22+K22</f>
        <v>116</v>
      </c>
      <c r="N22" s="27">
        <f>J22+L22</f>
        <v>1372</v>
      </c>
    </row>
    <row r="23" spans="1:14" ht="16.5">
      <c r="A23" s="28" t="s">
        <v>37</v>
      </c>
      <c r="B23" s="26">
        <f t="shared" si="4"/>
        <v>20</v>
      </c>
      <c r="C23" s="27">
        <v>7</v>
      </c>
      <c r="D23" s="27">
        <v>23</v>
      </c>
      <c r="E23" s="27">
        <v>42</v>
      </c>
      <c r="F23" s="27">
        <v>16</v>
      </c>
      <c r="G23" s="27">
        <v>27</v>
      </c>
      <c r="H23" s="27">
        <v>19</v>
      </c>
      <c r="I23" s="27">
        <f t="shared" si="0"/>
        <v>134</v>
      </c>
      <c r="J23" s="27">
        <f aca="true" t="shared" si="6" ref="J23:J33">J22+I23</f>
        <v>1346</v>
      </c>
      <c r="K23" s="27">
        <v>16</v>
      </c>
      <c r="L23" s="27">
        <f aca="true" t="shared" si="7" ref="L23:L33">L22+K23</f>
        <v>176</v>
      </c>
      <c r="M23" s="27">
        <f>I23+K23</f>
        <v>150</v>
      </c>
      <c r="N23" s="27">
        <f>J23+L23</f>
        <v>1522</v>
      </c>
    </row>
    <row r="24" spans="1:14" ht="16.5">
      <c r="A24" s="28" t="s">
        <v>38</v>
      </c>
      <c r="B24" s="26">
        <f t="shared" si="4"/>
        <v>21</v>
      </c>
      <c r="C24" s="27">
        <v>20</v>
      </c>
      <c r="D24" s="27">
        <v>44</v>
      </c>
      <c r="E24" s="27">
        <v>37</v>
      </c>
      <c r="F24" s="27">
        <v>15</v>
      </c>
      <c r="G24" s="27">
        <v>48</v>
      </c>
      <c r="H24" s="27">
        <v>29</v>
      </c>
      <c r="I24" s="27">
        <f aca="true" t="shared" si="8" ref="I24:I33">SUM(C24:H24)</f>
        <v>193</v>
      </c>
      <c r="J24" s="27">
        <f t="shared" si="6"/>
        <v>1539</v>
      </c>
      <c r="K24" s="27">
        <v>19</v>
      </c>
      <c r="L24" s="27">
        <f t="shared" si="7"/>
        <v>195</v>
      </c>
      <c r="M24" s="27">
        <f aca="true" t="shared" si="9" ref="M24:M29">I24+K24</f>
        <v>212</v>
      </c>
      <c r="N24" s="27">
        <f aca="true" t="shared" si="10" ref="N24:N29">J24+L24</f>
        <v>1734</v>
      </c>
    </row>
    <row r="25" spans="1:14" ht="16.5">
      <c r="A25" s="28" t="s">
        <v>39</v>
      </c>
      <c r="B25" s="26">
        <f>B24+1</f>
        <v>22</v>
      </c>
      <c r="C25" s="27">
        <v>15</v>
      </c>
      <c r="D25" s="27">
        <v>45</v>
      </c>
      <c r="E25" s="27">
        <v>42</v>
      </c>
      <c r="F25" s="27">
        <v>19</v>
      </c>
      <c r="G25" s="27">
        <v>28</v>
      </c>
      <c r="H25" s="27">
        <v>24</v>
      </c>
      <c r="I25" s="27">
        <f t="shared" si="8"/>
        <v>173</v>
      </c>
      <c r="J25" s="27">
        <f>J24+I25</f>
        <v>1712</v>
      </c>
      <c r="K25" s="27">
        <v>5</v>
      </c>
      <c r="L25" s="27">
        <f>L24+K25</f>
        <v>200</v>
      </c>
      <c r="M25" s="27">
        <f t="shared" si="9"/>
        <v>178</v>
      </c>
      <c r="N25" s="27">
        <f t="shared" si="10"/>
        <v>1912</v>
      </c>
    </row>
    <row r="26" spans="1:14" ht="16.5">
      <c r="A26" s="28" t="s">
        <v>40</v>
      </c>
      <c r="B26" s="26">
        <f>B25+1</f>
        <v>23</v>
      </c>
      <c r="C26" s="27">
        <v>33</v>
      </c>
      <c r="D26" s="27">
        <v>42</v>
      </c>
      <c r="E26" s="27">
        <v>23</v>
      </c>
      <c r="F26" s="27">
        <v>10</v>
      </c>
      <c r="G26" s="27">
        <v>28</v>
      </c>
      <c r="H26" s="27">
        <v>17</v>
      </c>
      <c r="I26" s="27">
        <f t="shared" si="8"/>
        <v>153</v>
      </c>
      <c r="J26" s="27">
        <f>J25+I26</f>
        <v>1865</v>
      </c>
      <c r="K26" s="27">
        <v>0</v>
      </c>
      <c r="L26" s="27">
        <f>L25+K26</f>
        <v>200</v>
      </c>
      <c r="M26" s="27">
        <f t="shared" si="9"/>
        <v>153</v>
      </c>
      <c r="N26" s="27">
        <f t="shared" si="10"/>
        <v>2065</v>
      </c>
    </row>
    <row r="27" spans="1:14" ht="16.5">
      <c r="A27" s="25" t="s">
        <v>27</v>
      </c>
      <c r="B27" s="26">
        <f t="shared" si="4"/>
        <v>24</v>
      </c>
      <c r="C27" s="27">
        <v>24</v>
      </c>
      <c r="D27" s="27">
        <v>6</v>
      </c>
      <c r="E27" s="27">
        <v>13</v>
      </c>
      <c r="F27" s="27">
        <v>23</v>
      </c>
      <c r="G27" s="27">
        <v>18</v>
      </c>
      <c r="H27" s="27">
        <v>13</v>
      </c>
      <c r="I27" s="27">
        <f t="shared" si="8"/>
        <v>97</v>
      </c>
      <c r="J27" s="27">
        <f t="shared" si="6"/>
        <v>1962</v>
      </c>
      <c r="K27" s="27">
        <v>0</v>
      </c>
      <c r="L27" s="27">
        <f t="shared" si="7"/>
        <v>200</v>
      </c>
      <c r="M27" s="27">
        <f t="shared" si="9"/>
        <v>97</v>
      </c>
      <c r="N27" s="27">
        <f t="shared" si="10"/>
        <v>2162</v>
      </c>
    </row>
    <row r="28" spans="1:14" ht="16.5">
      <c r="A28" s="25" t="s">
        <v>41</v>
      </c>
      <c r="B28" s="26">
        <f t="shared" si="4"/>
        <v>25</v>
      </c>
      <c r="C28" s="27">
        <v>30</v>
      </c>
      <c r="D28" s="27">
        <v>30</v>
      </c>
      <c r="E28" s="27">
        <v>39</v>
      </c>
      <c r="F28" s="27">
        <v>16</v>
      </c>
      <c r="G28" s="27">
        <v>16</v>
      </c>
      <c r="H28" s="27">
        <v>36</v>
      </c>
      <c r="I28" s="27">
        <f t="shared" si="8"/>
        <v>167</v>
      </c>
      <c r="J28" s="27">
        <f t="shared" si="6"/>
        <v>2129</v>
      </c>
      <c r="K28" s="27">
        <v>0</v>
      </c>
      <c r="L28" s="27">
        <f t="shared" si="7"/>
        <v>200</v>
      </c>
      <c r="M28" s="27">
        <f t="shared" si="9"/>
        <v>167</v>
      </c>
      <c r="N28" s="27">
        <f t="shared" si="10"/>
        <v>2329</v>
      </c>
    </row>
    <row r="29" spans="1:14" ht="16.5">
      <c r="A29" s="25" t="s">
        <v>42</v>
      </c>
      <c r="B29" s="26">
        <f t="shared" si="4"/>
        <v>26</v>
      </c>
      <c r="C29" s="27">
        <v>25</v>
      </c>
      <c r="D29" s="27">
        <v>51</v>
      </c>
      <c r="E29" s="27">
        <v>54</v>
      </c>
      <c r="F29" s="27">
        <v>10</v>
      </c>
      <c r="G29" s="27">
        <v>16</v>
      </c>
      <c r="H29" s="27">
        <v>43</v>
      </c>
      <c r="I29" s="27">
        <f t="shared" si="8"/>
        <v>199</v>
      </c>
      <c r="J29" s="27">
        <f t="shared" si="6"/>
        <v>2328</v>
      </c>
      <c r="K29" s="27">
        <v>0</v>
      </c>
      <c r="L29" s="27">
        <f t="shared" si="7"/>
        <v>200</v>
      </c>
      <c r="M29" s="27">
        <f t="shared" si="9"/>
        <v>199</v>
      </c>
      <c r="N29" s="27">
        <f t="shared" si="10"/>
        <v>2528</v>
      </c>
    </row>
    <row r="30" spans="1:14" ht="16.5">
      <c r="A30" s="25" t="s">
        <v>43</v>
      </c>
      <c r="B30" s="26">
        <f t="shared" si="4"/>
        <v>27</v>
      </c>
      <c r="C30" s="27">
        <v>30</v>
      </c>
      <c r="D30" s="27">
        <v>41</v>
      </c>
      <c r="E30" s="27">
        <v>45</v>
      </c>
      <c r="F30" s="27">
        <v>0</v>
      </c>
      <c r="G30" s="27">
        <v>45</v>
      </c>
      <c r="H30" s="27">
        <v>25</v>
      </c>
      <c r="I30" s="27">
        <f t="shared" si="8"/>
        <v>186</v>
      </c>
      <c r="J30" s="27">
        <f t="shared" si="6"/>
        <v>2514</v>
      </c>
      <c r="K30" s="27">
        <v>0</v>
      </c>
      <c r="L30" s="27">
        <f t="shared" si="7"/>
        <v>200</v>
      </c>
      <c r="M30" s="27">
        <f aca="true" t="shared" si="11" ref="M30:N33">I30+K30</f>
        <v>186</v>
      </c>
      <c r="N30" s="27">
        <f t="shared" si="11"/>
        <v>2714</v>
      </c>
    </row>
    <row r="31" spans="1:14" ht="16.5">
      <c r="A31" s="25" t="s">
        <v>44</v>
      </c>
      <c r="B31" s="26">
        <f t="shared" si="4"/>
        <v>28</v>
      </c>
      <c r="C31" s="27">
        <v>38</v>
      </c>
      <c r="D31" s="27">
        <v>44</v>
      </c>
      <c r="E31" s="27">
        <v>50</v>
      </c>
      <c r="F31" s="27">
        <v>0</v>
      </c>
      <c r="G31" s="27">
        <v>28</v>
      </c>
      <c r="H31" s="27">
        <v>40</v>
      </c>
      <c r="I31" s="27">
        <f t="shared" si="8"/>
        <v>200</v>
      </c>
      <c r="J31" s="27">
        <f t="shared" si="6"/>
        <v>2714</v>
      </c>
      <c r="K31" s="27">
        <v>0</v>
      </c>
      <c r="L31" s="27">
        <f t="shared" si="7"/>
        <v>200</v>
      </c>
      <c r="M31" s="27">
        <f t="shared" si="11"/>
        <v>200</v>
      </c>
      <c r="N31" s="27">
        <f t="shared" si="11"/>
        <v>2914</v>
      </c>
    </row>
    <row r="32" spans="1:14" ht="16.5">
      <c r="A32" s="28" t="s">
        <v>45</v>
      </c>
      <c r="B32" s="26">
        <f t="shared" si="4"/>
        <v>29</v>
      </c>
      <c r="C32" s="27">
        <v>33</v>
      </c>
      <c r="D32" s="27">
        <v>47</v>
      </c>
      <c r="E32" s="27">
        <v>11</v>
      </c>
      <c r="F32" s="27">
        <v>0</v>
      </c>
      <c r="G32" s="27">
        <v>0</v>
      </c>
      <c r="H32" s="27">
        <v>27</v>
      </c>
      <c r="I32" s="27">
        <f t="shared" si="8"/>
        <v>118</v>
      </c>
      <c r="J32" s="27">
        <f t="shared" si="6"/>
        <v>2832</v>
      </c>
      <c r="K32" s="27">
        <v>0</v>
      </c>
      <c r="L32" s="27">
        <f t="shared" si="7"/>
        <v>200</v>
      </c>
      <c r="M32" s="27">
        <f t="shared" si="11"/>
        <v>118</v>
      </c>
      <c r="N32" s="27">
        <f t="shared" si="11"/>
        <v>3032</v>
      </c>
    </row>
    <row r="33" spans="1:14" ht="16.5">
      <c r="A33" s="16" t="s">
        <v>46</v>
      </c>
      <c r="B33" s="17">
        <f t="shared" si="4"/>
        <v>30</v>
      </c>
      <c r="C33" s="6">
        <v>0</v>
      </c>
      <c r="D33" s="6">
        <v>41</v>
      </c>
      <c r="E33" s="6">
        <v>9</v>
      </c>
      <c r="F33" s="6">
        <v>0</v>
      </c>
      <c r="G33" s="6">
        <v>0</v>
      </c>
      <c r="H33" s="6">
        <v>18</v>
      </c>
      <c r="I33" s="6">
        <f t="shared" si="8"/>
        <v>68</v>
      </c>
      <c r="J33" s="6">
        <f t="shared" si="6"/>
        <v>2900</v>
      </c>
      <c r="K33" s="6">
        <v>0</v>
      </c>
      <c r="L33" s="6">
        <f t="shared" si="7"/>
        <v>200</v>
      </c>
      <c r="M33" s="6">
        <f t="shared" si="11"/>
        <v>68</v>
      </c>
      <c r="N33" s="6">
        <f t="shared" si="11"/>
        <v>3100</v>
      </c>
    </row>
    <row r="34" spans="1:14" ht="16.5">
      <c r="A34" s="24"/>
      <c r="B34" s="17" t="s">
        <v>1</v>
      </c>
      <c r="C34" s="6">
        <f aca="true" t="shared" si="12" ref="C34:I34">SUM(C4:C33)</f>
        <v>443</v>
      </c>
      <c r="D34" s="6">
        <f t="shared" si="12"/>
        <v>483</v>
      </c>
      <c r="E34" s="6">
        <f t="shared" si="12"/>
        <v>704</v>
      </c>
      <c r="F34" s="6">
        <f t="shared" si="12"/>
        <v>350</v>
      </c>
      <c r="G34" s="6">
        <f t="shared" si="12"/>
        <v>600</v>
      </c>
      <c r="H34" s="6">
        <f t="shared" si="12"/>
        <v>320</v>
      </c>
      <c r="I34" s="6">
        <f t="shared" si="12"/>
        <v>2900</v>
      </c>
      <c r="J34" s="6">
        <f>J33</f>
        <v>2900</v>
      </c>
      <c r="K34" s="6">
        <f>SUM(K4:K33)</f>
        <v>200</v>
      </c>
      <c r="L34" s="6">
        <f>L33</f>
        <v>200</v>
      </c>
      <c r="M34" s="6">
        <f>I34+K34</f>
        <v>3100</v>
      </c>
      <c r="N34" s="23"/>
    </row>
    <row r="35" spans="1:14" ht="42" customHeight="1">
      <c r="A35" s="33" t="s">
        <v>47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mergeCells count="2">
    <mergeCell ref="A35:N35"/>
    <mergeCell ref="A1:N1"/>
  </mergeCells>
  <printOptions horizontalCentered="1" verticalCentered="1"/>
  <pageMargins left="0.25" right="0.25" top="0.5" bottom="0.5" header="1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A. Coletti</dc:creator>
  <cp:keywords/>
  <dc:description/>
  <cp:lastModifiedBy>Cliff Kelly</cp:lastModifiedBy>
  <cp:lastPrinted>2007-07-09T16:13:36Z</cp:lastPrinted>
  <dcterms:created xsi:type="dcterms:W3CDTF">2001-06-11T11:38:08Z</dcterms:created>
  <dcterms:modified xsi:type="dcterms:W3CDTF">2007-07-09T16:32:52Z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