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antew\Desktop\"/>
    </mc:Choice>
  </mc:AlternateContent>
  <xr:revisionPtr revIDLastSave="0" documentId="8_{C70ABE06-D352-42DB-AB11-0D95037D84F1}" xr6:coauthVersionLast="36" xr6:coauthVersionMax="36" xr10:uidLastSave="{00000000-0000-0000-0000-000000000000}"/>
  <bookViews>
    <workbookView xWindow="0" yWindow="0" windowWidth="28800" windowHeight="11625" xr2:uid="{7BF071A9-2736-484E-8E92-8A2EAF6838DA}"/>
  </bookViews>
  <sheets>
    <sheet name="Sheet1" sheetId="1" r:id="rId1"/>
  </sheets>
  <definedNames>
    <definedName name="_xlnm.Print_Area" localSheetId="0">Sheet1!$A$1:$J$44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Q12" i="1"/>
  <c r="Q13" i="1"/>
  <c r="Q14" i="1"/>
  <c r="Q15" i="1"/>
  <c r="Q16" i="1"/>
  <c r="Q17" i="1"/>
  <c r="Q18" i="1"/>
  <c r="Q19" i="1"/>
  <c r="Q20" i="1"/>
  <c r="Q21" i="1"/>
  <c r="Q22" i="1"/>
  <c r="Q23" i="1"/>
  <c r="P12" i="1"/>
  <c r="P13" i="1"/>
  <c r="P14" i="1"/>
  <c r="P15" i="1"/>
  <c r="P16" i="1"/>
  <c r="P17" i="1"/>
  <c r="P18" i="1"/>
  <c r="P19" i="1"/>
  <c r="P20" i="1"/>
  <c r="P21" i="1"/>
  <c r="P22" i="1"/>
  <c r="P23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H10" i="1" l="1"/>
  <c r="P10" i="1" s="1"/>
  <c r="Q10" i="1" s="1"/>
  <c r="H23" i="1" l="1"/>
  <c r="H22" i="1"/>
  <c r="H21" i="1"/>
  <c r="H20" i="1"/>
  <c r="H19" i="1"/>
  <c r="H18" i="1"/>
  <c r="H17" i="1"/>
  <c r="H16" i="1"/>
  <c r="H15" i="1"/>
  <c r="H14" i="1"/>
  <c r="H13" i="1"/>
  <c r="H12" i="1"/>
  <c r="P11" i="1"/>
  <c r="Q11" i="1" s="1"/>
  <c r="H9" i="1"/>
  <c r="P9" i="1" s="1"/>
  <c r="Q9" i="1" s="1"/>
  <c r="H8" i="1"/>
  <c r="P8" i="1" s="1"/>
  <c r="Q8" i="1" s="1"/>
  <c r="H7" i="1"/>
  <c r="P7" i="1" s="1"/>
  <c r="Q7" i="1" s="1"/>
  <c r="E23" i="1"/>
  <c r="J17" i="1"/>
  <c r="J14" i="1"/>
  <c r="J13" i="1"/>
  <c r="J19" i="1"/>
  <c r="J20" i="1"/>
  <c r="J21" i="1"/>
  <c r="J22" i="1"/>
  <c r="J23" i="1"/>
  <c r="J16" i="1"/>
  <c r="J15" i="1"/>
  <c r="J1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J11" i="1" l="1"/>
  <c r="J10" i="1"/>
  <c r="J9" i="1"/>
  <c r="J8" i="1" l="1"/>
  <c r="J18" i="1"/>
  <c r="J7" i="1"/>
</calcChain>
</file>

<file path=xl/sharedStrings.xml><?xml version="1.0" encoding="utf-8"?>
<sst xmlns="http://schemas.openxmlformats.org/spreadsheetml/2006/main" count="21" uniqueCount="21">
  <si>
    <t>Days participant had ring</t>
  </si>
  <si>
    <t>Ring or Truvada?</t>
  </si>
  <si>
    <t>Ring</t>
  </si>
  <si>
    <t>Truvada</t>
  </si>
  <si>
    <t>Units</t>
  </si>
  <si>
    <t>Adherence Category</t>
  </si>
  <si>
    <t>REACH (MTN-034) Participant Drug Feedback Tool</t>
  </si>
  <si>
    <t>PTID:</t>
  </si>
  <si>
    <t>Staff Initials:</t>
  </si>
  <si>
    <t>Ring Manufacturer Load Level</t>
  </si>
  <si>
    <t>Previous Month used Truvada?</t>
  </si>
  <si>
    <t>Yes</t>
  </si>
  <si>
    <t>No</t>
  </si>
  <si>
    <t>Date Ring Dispensed</t>
  </si>
  <si>
    <t>Date Ring Returned</t>
  </si>
  <si>
    <t>Date of Counseling:</t>
  </si>
  <si>
    <t>Cells shaded gray autopopulate and should not be edited</t>
  </si>
  <si>
    <t>Visit Product was Dispensed</t>
  </si>
  <si>
    <t>Lab Value</t>
  </si>
  <si>
    <t>For operational purposes only</t>
  </si>
  <si>
    <t>Version 2.0, 11JUL2019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</si>
</sst>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4809]d\ mmm\ yyyy;@"/>
    <numFmt numFmtId="166" formatCode="[$-14809]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protection locked="0"/>
    </xf>
    <xf numFmtId="0" fontId="0" fillId="3" borderId="0" xfId="0" applyFill="1" applyProtection="1"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1223963</xdr:colOff>
      <xdr:row>24</xdr:row>
      <xdr:rowOff>40481</xdr:rowOff>
    </xdr:from>
    <xdr:to>
      <xdr:col>9</xdr:col>
      <xdr:colOff>947737</xdr:colOff>
      <xdr:row>43</xdr:row>
      <xdr:rowOff>69056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98DC399-8E6C-4001-9064-B6CF13DB082D}"/>
            </a:ext>
          </a:extLst>
        </xdr:cNvPr>
        <xdr:cNvSpPr txBox="1">
          <a:spLocks noChangeArrowheads="1"/>
        </xdr:cNvSpPr>
      </xdr:nvSpPr>
      <xdr:spPr bwMode="auto">
        <a:xfrm>
          <a:off x="8081963" y="5029200"/>
          <a:ext cx="4176712" cy="3648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Select either Ring or Truvada from dropdown menu in column named "Ring or Truvada?"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Select either Yes or No from dropdown menu in column named "Previous Month used Truvada?"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value (Units will autopopulate based on whether Ring or Truvada was selected)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If Ring was selected enter the date ring was dispensed, date ring was returned (Days participant had ring will autopopulate based on these values), and ring manufacturer load level.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5. If the Truvada PK value is Below Quantifiable Limit, then enter B or BLQ in the lab value box.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6. If the Ring value is &lt;18.8, then enter B or BLQ in the lab value box.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0EB6-990F-4AB2-8513-AFFFE6968784}">
  <dimension ref="A1:S29"/>
  <sheetViews>
    <sheetView tabSelected="1" zoomScaleNormal="100" zoomScalePageLayoutView="80" workbookViewId="0">
      <selection activeCell="B7" sqref="B7"/>
    </sheetView>
  </sheetViews>
  <sheetFormatPr defaultRowHeight="15" x14ac:dyDescent="0.25"/>
  <cols>
    <col min="1" max="1" width="27.28515625" style="2" customWidth="1"/>
    <col min="2" max="2" width="15.7109375" style="2" bestFit="1" customWidth="1"/>
    <col min="3" max="3" width="15.7109375" style="2" customWidth="1"/>
    <col min="4" max="4" width="6.140625" style="2" bestFit="1" customWidth="1"/>
    <col min="5" max="5" width="11.42578125" style="2" bestFit="1" customWidth="1"/>
    <col min="6" max="6" width="19.7109375" style="2" customWidth="1"/>
    <col min="7" max="7" width="19.5703125" style="2" customWidth="1"/>
    <col min="8" max="8" width="14.85546875" style="2" customWidth="1"/>
    <col min="9" max="9" width="27.7109375" style="11" bestFit="1" customWidth="1"/>
    <col min="10" max="10" width="22" style="2" customWidth="1"/>
    <col min="11" max="11" width="9.140625" style="2"/>
    <col min="12" max="13" width="9.140625" style="7" customWidth="1"/>
    <col min="14" max="18" width="9.140625" style="7" hidden="1" customWidth="1"/>
    <col min="19" max="19" width="9.140625" style="7" customWidth="1"/>
    <col min="20" max="16384" width="9.140625" style="2"/>
  </cols>
  <sheetData>
    <row r="1" spans="1:18" x14ac:dyDescent="0.25">
      <c r="A1" s="1" t="s">
        <v>6</v>
      </c>
      <c r="N1" s="7" t="s">
        <v>2</v>
      </c>
      <c r="O1" s="7" t="s">
        <v>11</v>
      </c>
    </row>
    <row r="2" spans="1:18" ht="15.75" thickBot="1" x14ac:dyDescent="0.3">
      <c r="N2" s="7" t="s">
        <v>3</v>
      </c>
      <c r="O2" s="7" t="s">
        <v>12</v>
      </c>
    </row>
    <row r="3" spans="1:18" ht="15.75" thickBot="1" x14ac:dyDescent="0.3">
      <c r="A3" s="3" t="s">
        <v>7</v>
      </c>
      <c r="B3" s="4"/>
      <c r="C3" s="5"/>
      <c r="H3" s="3" t="s">
        <v>8</v>
      </c>
      <c r="I3" s="12"/>
    </row>
    <row r="4" spans="1:18" ht="15.75" thickBot="1" x14ac:dyDescent="0.3">
      <c r="A4" s="3"/>
      <c r="B4" s="5"/>
      <c r="C4" s="5"/>
      <c r="H4" s="3" t="s">
        <v>15</v>
      </c>
      <c r="I4" s="19"/>
    </row>
    <row r="6" spans="1:18" ht="45" x14ac:dyDescent="0.25">
      <c r="A6" s="10" t="s">
        <v>17</v>
      </c>
      <c r="B6" s="10" t="s">
        <v>1</v>
      </c>
      <c r="C6" s="16" t="s">
        <v>10</v>
      </c>
      <c r="D6" s="16" t="s">
        <v>18</v>
      </c>
      <c r="E6" s="10" t="s">
        <v>4</v>
      </c>
      <c r="F6" s="16" t="s">
        <v>13</v>
      </c>
      <c r="G6" s="16" t="s">
        <v>14</v>
      </c>
      <c r="H6" s="16" t="s">
        <v>0</v>
      </c>
      <c r="I6" s="10" t="s">
        <v>9</v>
      </c>
      <c r="J6" s="10" t="s">
        <v>5</v>
      </c>
    </row>
    <row r="7" spans="1:18" x14ac:dyDescent="0.25">
      <c r="A7" s="8"/>
      <c r="B7" s="13"/>
      <c r="C7" s="13"/>
      <c r="D7" s="13"/>
      <c r="E7" s="14" t="str">
        <f t="shared" ref="E7:E23" si="0">IF(B7="Ring","mg",IF(B7="Truvada","fmol/punch",""))</f>
        <v/>
      </c>
      <c r="F7" s="20"/>
      <c r="G7" s="20"/>
      <c r="H7" s="14" t="str">
        <f t="shared" ref="H7:H23" si="1">IF(AND(F7&lt;&gt;"",G7&lt;&gt;""),G7-F7,"")</f>
        <v/>
      </c>
      <c r="I7" s="13"/>
      <c r="J7" s="15" t="str">
        <f t="shared" ref="J7:J13" si="2">IF(B7="Ring",Q7,IF(B7="Truvada",R7,""))</f>
        <v/>
      </c>
      <c r="O7" s="7" t="b">
        <f>IF(B7="Ring",IF(ISNUMBER(D7),I7-D7,""))</f>
        <v>0</v>
      </c>
      <c r="P7" s="7" t="b">
        <f>IF(B7="Ring",IF(ISNUMBER(D7),O7/H7,""))</f>
        <v>0</v>
      </c>
      <c r="Q7" s="7" t="str">
        <f>IF(I7="","MANUFACTURER LOAD LEVEL NEEDED",IF(OR(D7="BLQ",D7="B"),"Green",IF(P7="","",IF(P7&gt;=0.1071,"Green",IF(P7&gt;0.0321,"Yellow",IF(P7&lt;=0.0321,"Red"))))))</f>
        <v>MANUFACTURER LOAD LEVEL NEEDED</v>
      </c>
      <c r="R7" s="7" t="str">
        <f t="shared" ref="R7:R23" si="3">IF(OR(B7="Ring",B7=""),"",IF(OR(D7="BLQ",D7="B"),"Red",IF(AND(499&gt;=D7,D7&gt;16.5,C7&lt;&gt;"Yes"),"Yellow",IF(AND(699&gt;=D7,D7&gt;16.5,C7="Yes"),"Yellow",IF(AND(D7&gt;=500,C7&lt;&gt;"Yes"),"Green",IF(D7&gt;=700,"Green",""))))))</f>
        <v/>
      </c>
    </row>
    <row r="8" spans="1:18" x14ac:dyDescent="0.25">
      <c r="A8" s="8"/>
      <c r="B8" s="13"/>
      <c r="C8" s="13"/>
      <c r="D8" s="13"/>
      <c r="E8" s="14" t="str">
        <f t="shared" si="0"/>
        <v/>
      </c>
      <c r="F8" s="20"/>
      <c r="G8" s="20"/>
      <c r="H8" s="14" t="str">
        <f t="shared" si="1"/>
        <v/>
      </c>
      <c r="I8" s="13"/>
      <c r="J8" s="15" t="str">
        <f t="shared" si="2"/>
        <v/>
      </c>
      <c r="O8" s="7" t="b">
        <f t="shared" ref="O8:O23" si="4">IF(B8="Ring",IF(ISNUMBER(D8),I8-D8,""))</f>
        <v>0</v>
      </c>
      <c r="P8" s="7" t="b">
        <f t="shared" ref="P8:P23" si="5">IF(B8="Ring",IF(ISNUMBER(D8),O8/H8,""))</f>
        <v>0</v>
      </c>
      <c r="Q8" s="7" t="str">
        <f t="shared" ref="Q8:Q23" si="6">IF(I8="","MANUFACTURER LOAD LEVEL NEEDED",IF(OR(D8="BLQ",D8="B"),"Green",IF(P8="","",IF(P8&gt;=0.1071,"Green",IF(P8&gt;0.0321,"Yellow",IF(P8&lt;=0.0321,"Red"))))))</f>
        <v>MANUFACTURER LOAD LEVEL NEEDED</v>
      </c>
      <c r="R8" s="7" t="str">
        <f t="shared" si="3"/>
        <v/>
      </c>
    </row>
    <row r="9" spans="1:18" x14ac:dyDescent="0.25">
      <c r="A9" s="8"/>
      <c r="B9" s="13"/>
      <c r="C9" s="13"/>
      <c r="D9" s="13"/>
      <c r="E9" s="14" t="str">
        <f t="shared" si="0"/>
        <v/>
      </c>
      <c r="F9" s="20"/>
      <c r="G9" s="20"/>
      <c r="H9" s="14" t="str">
        <f t="shared" si="1"/>
        <v/>
      </c>
      <c r="I9" s="13"/>
      <c r="J9" s="15" t="str">
        <f t="shared" si="2"/>
        <v/>
      </c>
      <c r="O9" s="7" t="b">
        <f t="shared" si="4"/>
        <v>0</v>
      </c>
      <c r="P9" s="7" t="b">
        <f t="shared" si="5"/>
        <v>0</v>
      </c>
      <c r="Q9" s="7" t="str">
        <f t="shared" si="6"/>
        <v>MANUFACTURER LOAD LEVEL NEEDED</v>
      </c>
      <c r="R9" s="7" t="str">
        <f t="shared" si="3"/>
        <v/>
      </c>
    </row>
    <row r="10" spans="1:18" x14ac:dyDescent="0.25">
      <c r="A10" s="8"/>
      <c r="B10" s="13"/>
      <c r="C10" s="13"/>
      <c r="D10" s="13"/>
      <c r="E10" s="14" t="str">
        <f t="shared" si="0"/>
        <v/>
      </c>
      <c r="F10" s="20"/>
      <c r="G10" s="20"/>
      <c r="H10" s="14" t="str">
        <f t="shared" si="1"/>
        <v/>
      </c>
      <c r="I10" s="13"/>
      <c r="J10" s="15" t="str">
        <f t="shared" si="2"/>
        <v/>
      </c>
      <c r="O10" s="7" t="b">
        <f t="shared" si="4"/>
        <v>0</v>
      </c>
      <c r="P10" s="7" t="b">
        <f t="shared" si="5"/>
        <v>0</v>
      </c>
      <c r="Q10" s="7" t="str">
        <f t="shared" si="6"/>
        <v>MANUFACTURER LOAD LEVEL NEEDED</v>
      </c>
      <c r="R10" s="7" t="str">
        <f t="shared" si="3"/>
        <v/>
      </c>
    </row>
    <row r="11" spans="1:18" x14ac:dyDescent="0.25">
      <c r="A11" s="9"/>
      <c r="B11" s="13"/>
      <c r="C11" s="13"/>
      <c r="D11" s="13"/>
      <c r="E11" s="14" t="str">
        <f t="shared" si="0"/>
        <v/>
      </c>
      <c r="F11" s="20"/>
      <c r="G11" s="20"/>
      <c r="H11" s="14" t="str">
        <f t="shared" si="1"/>
        <v/>
      </c>
      <c r="I11" s="13"/>
      <c r="J11" s="15" t="str">
        <f t="shared" si="2"/>
        <v/>
      </c>
      <c r="O11" s="7" t="b">
        <f t="shared" si="4"/>
        <v>0</v>
      </c>
      <c r="P11" s="7" t="b">
        <f t="shared" si="5"/>
        <v>0</v>
      </c>
      <c r="Q11" s="7" t="str">
        <f t="shared" si="6"/>
        <v>MANUFACTURER LOAD LEVEL NEEDED</v>
      </c>
      <c r="R11" s="7" t="str">
        <f t="shared" si="3"/>
        <v/>
      </c>
    </row>
    <row r="12" spans="1:18" x14ac:dyDescent="0.25">
      <c r="A12" s="6"/>
      <c r="B12" s="13"/>
      <c r="C12" s="13"/>
      <c r="D12" s="13"/>
      <c r="E12" s="14" t="str">
        <f t="shared" si="0"/>
        <v/>
      </c>
      <c r="F12" s="20"/>
      <c r="G12" s="20"/>
      <c r="H12" s="14" t="str">
        <f t="shared" si="1"/>
        <v/>
      </c>
      <c r="I12" s="13"/>
      <c r="J12" s="15" t="str">
        <f t="shared" si="2"/>
        <v/>
      </c>
      <c r="O12" s="7" t="b">
        <f t="shared" si="4"/>
        <v>0</v>
      </c>
      <c r="P12" s="7" t="b">
        <f t="shared" si="5"/>
        <v>0</v>
      </c>
      <c r="Q12" s="7" t="str">
        <f t="shared" si="6"/>
        <v>MANUFACTURER LOAD LEVEL NEEDED</v>
      </c>
      <c r="R12" s="7" t="str">
        <f t="shared" si="3"/>
        <v/>
      </c>
    </row>
    <row r="13" spans="1:18" x14ac:dyDescent="0.25">
      <c r="A13" s="6"/>
      <c r="B13" s="13"/>
      <c r="C13" s="13"/>
      <c r="D13" s="13"/>
      <c r="E13" s="14" t="str">
        <f t="shared" si="0"/>
        <v/>
      </c>
      <c r="F13" s="20"/>
      <c r="G13" s="20"/>
      <c r="H13" s="14" t="str">
        <f t="shared" si="1"/>
        <v/>
      </c>
      <c r="I13" s="13"/>
      <c r="J13" s="15" t="str">
        <f t="shared" si="2"/>
        <v/>
      </c>
      <c r="O13" s="7" t="b">
        <f t="shared" si="4"/>
        <v>0</v>
      </c>
      <c r="P13" s="7" t="b">
        <f t="shared" si="5"/>
        <v>0</v>
      </c>
      <c r="Q13" s="7" t="str">
        <f t="shared" si="6"/>
        <v>MANUFACTURER LOAD LEVEL NEEDED</v>
      </c>
      <c r="R13" s="7" t="str">
        <f t="shared" si="3"/>
        <v/>
      </c>
    </row>
    <row r="14" spans="1:18" x14ac:dyDescent="0.25">
      <c r="A14" s="6"/>
      <c r="B14" s="13"/>
      <c r="C14" s="13"/>
      <c r="D14" s="13"/>
      <c r="E14" s="14" t="str">
        <f t="shared" si="0"/>
        <v/>
      </c>
      <c r="F14" s="20"/>
      <c r="G14" s="20"/>
      <c r="H14" s="14" t="str">
        <f t="shared" si="1"/>
        <v/>
      </c>
      <c r="I14" s="13"/>
      <c r="J14" s="15" t="str">
        <f t="shared" ref="J14:J23" si="7">IF(B14="Ring",Q14,IF(B14="Truvada",R14,""))</f>
        <v/>
      </c>
      <c r="O14" s="7" t="b">
        <f t="shared" si="4"/>
        <v>0</v>
      </c>
      <c r="P14" s="7" t="b">
        <f t="shared" si="5"/>
        <v>0</v>
      </c>
      <c r="Q14" s="7" t="str">
        <f t="shared" si="6"/>
        <v>MANUFACTURER LOAD LEVEL NEEDED</v>
      </c>
      <c r="R14" s="7" t="str">
        <f t="shared" si="3"/>
        <v/>
      </c>
    </row>
    <row r="15" spans="1:18" x14ac:dyDescent="0.25">
      <c r="A15" s="6"/>
      <c r="B15" s="13"/>
      <c r="C15" s="13"/>
      <c r="D15" s="13"/>
      <c r="E15" s="14" t="str">
        <f t="shared" si="0"/>
        <v/>
      </c>
      <c r="F15" s="20"/>
      <c r="G15" s="20"/>
      <c r="H15" s="14" t="str">
        <f t="shared" si="1"/>
        <v/>
      </c>
      <c r="I15" s="13"/>
      <c r="J15" s="15" t="str">
        <f t="shared" si="7"/>
        <v/>
      </c>
      <c r="O15" s="7" t="b">
        <f t="shared" si="4"/>
        <v>0</v>
      </c>
      <c r="P15" s="7" t="b">
        <f t="shared" si="5"/>
        <v>0</v>
      </c>
      <c r="Q15" s="7" t="str">
        <f t="shared" si="6"/>
        <v>MANUFACTURER LOAD LEVEL NEEDED</v>
      </c>
      <c r="R15" s="7" t="str">
        <f t="shared" si="3"/>
        <v/>
      </c>
    </row>
    <row r="16" spans="1:18" x14ac:dyDescent="0.25">
      <c r="A16" s="6"/>
      <c r="B16" s="13"/>
      <c r="C16" s="13"/>
      <c r="D16" s="13"/>
      <c r="E16" s="14" t="str">
        <f t="shared" si="0"/>
        <v/>
      </c>
      <c r="F16" s="20"/>
      <c r="G16" s="20"/>
      <c r="H16" s="14" t="str">
        <f t="shared" si="1"/>
        <v/>
      </c>
      <c r="I16" s="13"/>
      <c r="J16" s="15" t="str">
        <f t="shared" si="7"/>
        <v/>
      </c>
      <c r="O16" s="7" t="b">
        <f t="shared" si="4"/>
        <v>0</v>
      </c>
      <c r="P16" s="7" t="b">
        <f t="shared" si="5"/>
        <v>0</v>
      </c>
      <c r="Q16" s="7" t="str">
        <f t="shared" si="6"/>
        <v>MANUFACTURER LOAD LEVEL NEEDED</v>
      </c>
      <c r="R16" s="7" t="str">
        <f t="shared" si="3"/>
        <v/>
      </c>
    </row>
    <row r="17" spans="1:18" x14ac:dyDescent="0.25">
      <c r="A17" s="6"/>
      <c r="B17" s="13"/>
      <c r="C17" s="13"/>
      <c r="D17" s="13"/>
      <c r="E17" s="14" t="str">
        <f t="shared" si="0"/>
        <v/>
      </c>
      <c r="F17" s="20"/>
      <c r="G17" s="20"/>
      <c r="H17" s="14" t="str">
        <f t="shared" si="1"/>
        <v/>
      </c>
      <c r="I17" s="13"/>
      <c r="J17" s="15" t="str">
        <f t="shared" si="7"/>
        <v/>
      </c>
      <c r="O17" s="7" t="b">
        <f t="shared" si="4"/>
        <v>0</v>
      </c>
      <c r="P17" s="7" t="b">
        <f t="shared" si="5"/>
        <v>0</v>
      </c>
      <c r="Q17" s="7" t="str">
        <f t="shared" si="6"/>
        <v>MANUFACTURER LOAD LEVEL NEEDED</v>
      </c>
      <c r="R17" s="7" t="str">
        <f t="shared" si="3"/>
        <v/>
      </c>
    </row>
    <row r="18" spans="1:18" x14ac:dyDescent="0.25">
      <c r="A18" s="6"/>
      <c r="B18" s="13"/>
      <c r="C18" s="13"/>
      <c r="D18" s="13"/>
      <c r="E18" s="14" t="str">
        <f t="shared" si="0"/>
        <v/>
      </c>
      <c r="F18" s="20"/>
      <c r="G18" s="20"/>
      <c r="H18" s="14" t="str">
        <f t="shared" si="1"/>
        <v/>
      </c>
      <c r="I18" s="13"/>
      <c r="J18" s="15" t="str">
        <f t="shared" si="7"/>
        <v/>
      </c>
      <c r="O18" s="7" t="b">
        <f t="shared" si="4"/>
        <v>0</v>
      </c>
      <c r="P18" s="7" t="b">
        <f t="shared" si="5"/>
        <v>0</v>
      </c>
      <c r="Q18" s="7" t="str">
        <f t="shared" si="6"/>
        <v>MANUFACTURER LOAD LEVEL NEEDED</v>
      </c>
      <c r="R18" s="7" t="str">
        <f t="shared" si="3"/>
        <v/>
      </c>
    </row>
    <row r="19" spans="1:18" x14ac:dyDescent="0.25">
      <c r="A19" s="6"/>
      <c r="B19" s="13"/>
      <c r="C19" s="13"/>
      <c r="D19" s="13"/>
      <c r="E19" s="14" t="str">
        <f t="shared" si="0"/>
        <v/>
      </c>
      <c r="F19" s="20"/>
      <c r="G19" s="20"/>
      <c r="H19" s="14" t="str">
        <f t="shared" si="1"/>
        <v/>
      </c>
      <c r="I19" s="13"/>
      <c r="J19" s="15" t="str">
        <f t="shared" si="7"/>
        <v/>
      </c>
      <c r="O19" s="7" t="b">
        <f t="shared" si="4"/>
        <v>0</v>
      </c>
      <c r="P19" s="7" t="b">
        <f t="shared" si="5"/>
        <v>0</v>
      </c>
      <c r="Q19" s="7" t="str">
        <f t="shared" si="6"/>
        <v>MANUFACTURER LOAD LEVEL NEEDED</v>
      </c>
      <c r="R19" s="7" t="str">
        <f t="shared" si="3"/>
        <v/>
      </c>
    </row>
    <row r="20" spans="1:18" x14ac:dyDescent="0.25">
      <c r="A20" s="6"/>
      <c r="B20" s="13"/>
      <c r="C20" s="13"/>
      <c r="D20" s="13"/>
      <c r="E20" s="14" t="str">
        <f t="shared" si="0"/>
        <v/>
      </c>
      <c r="F20" s="20"/>
      <c r="G20" s="20"/>
      <c r="H20" s="14" t="str">
        <f t="shared" si="1"/>
        <v/>
      </c>
      <c r="I20" s="13"/>
      <c r="J20" s="15" t="str">
        <f t="shared" si="7"/>
        <v/>
      </c>
      <c r="O20" s="7" t="b">
        <f t="shared" si="4"/>
        <v>0</v>
      </c>
      <c r="P20" s="7" t="b">
        <f t="shared" si="5"/>
        <v>0</v>
      </c>
      <c r="Q20" s="7" t="str">
        <f t="shared" si="6"/>
        <v>MANUFACTURER LOAD LEVEL NEEDED</v>
      </c>
      <c r="R20" s="7" t="str">
        <f t="shared" si="3"/>
        <v/>
      </c>
    </row>
    <row r="21" spans="1:18" x14ac:dyDescent="0.25">
      <c r="A21" s="6"/>
      <c r="B21" s="13"/>
      <c r="C21" s="13"/>
      <c r="D21" s="13"/>
      <c r="E21" s="14" t="str">
        <f t="shared" si="0"/>
        <v/>
      </c>
      <c r="F21" s="20"/>
      <c r="G21" s="20"/>
      <c r="H21" s="14" t="str">
        <f t="shared" si="1"/>
        <v/>
      </c>
      <c r="I21" s="13"/>
      <c r="J21" s="15" t="str">
        <f t="shared" si="7"/>
        <v/>
      </c>
      <c r="O21" s="7" t="b">
        <f t="shared" si="4"/>
        <v>0</v>
      </c>
      <c r="P21" s="7" t="b">
        <f t="shared" si="5"/>
        <v>0</v>
      </c>
      <c r="Q21" s="7" t="str">
        <f t="shared" si="6"/>
        <v>MANUFACTURER LOAD LEVEL NEEDED</v>
      </c>
      <c r="R21" s="7" t="str">
        <f t="shared" si="3"/>
        <v/>
      </c>
    </row>
    <row r="22" spans="1:18" x14ac:dyDescent="0.25">
      <c r="A22" s="6"/>
      <c r="B22" s="13"/>
      <c r="C22" s="13"/>
      <c r="D22" s="13"/>
      <c r="E22" s="14" t="str">
        <f t="shared" si="0"/>
        <v/>
      </c>
      <c r="F22" s="20"/>
      <c r="G22" s="20"/>
      <c r="H22" s="14" t="str">
        <f t="shared" si="1"/>
        <v/>
      </c>
      <c r="I22" s="13"/>
      <c r="J22" s="15" t="str">
        <f t="shared" si="7"/>
        <v/>
      </c>
      <c r="O22" s="7" t="b">
        <f t="shared" si="4"/>
        <v>0</v>
      </c>
      <c r="P22" s="7" t="b">
        <f t="shared" si="5"/>
        <v>0</v>
      </c>
      <c r="Q22" s="7" t="str">
        <f t="shared" si="6"/>
        <v>MANUFACTURER LOAD LEVEL NEEDED</v>
      </c>
      <c r="R22" s="7" t="str">
        <f t="shared" si="3"/>
        <v/>
      </c>
    </row>
    <row r="23" spans="1:18" x14ac:dyDescent="0.25">
      <c r="A23" s="6"/>
      <c r="B23" s="13"/>
      <c r="C23" s="13"/>
      <c r="D23" s="13"/>
      <c r="E23" s="14" t="str">
        <f t="shared" si="0"/>
        <v/>
      </c>
      <c r="F23" s="20"/>
      <c r="G23" s="20"/>
      <c r="H23" s="14" t="str">
        <f t="shared" si="1"/>
        <v/>
      </c>
      <c r="I23" s="13"/>
      <c r="J23" s="15" t="str">
        <f t="shared" si="7"/>
        <v/>
      </c>
      <c r="O23" s="7" t="b">
        <f t="shared" si="4"/>
        <v>0</v>
      </c>
      <c r="P23" s="7" t="b">
        <f t="shared" si="5"/>
        <v>0</v>
      </c>
      <c r="Q23" s="7" t="str">
        <f t="shared" si="6"/>
        <v>MANUFACTURER LOAD LEVEL NEEDED</v>
      </c>
      <c r="R23" s="7" t="str">
        <f t="shared" si="3"/>
        <v/>
      </c>
    </row>
    <row r="25" spans="1:18" x14ac:dyDescent="0.25">
      <c r="A25" s="17" t="s">
        <v>16</v>
      </c>
      <c r="B25" s="18"/>
      <c r="C25" s="18"/>
    </row>
    <row r="27" spans="1:18" x14ac:dyDescent="0.25">
      <c r="A27" s="2" t="s">
        <v>19</v>
      </c>
    </row>
    <row r="29" spans="1:18" x14ac:dyDescent="0.25">
      <c r="A29" s="2" t="s">
        <v>20</v>
      </c>
    </row>
  </sheetData>
  <conditionalFormatting sqref="J7:J23">
    <cfRule type="containsText" dxfId="2" priority="1" operator="containsText" text="Green">
      <formula>NOT(ISERROR(SEARCH("Green",J7)))</formula>
    </cfRule>
    <cfRule type="containsText" dxfId="1" priority="2" operator="containsText" text="Yellow">
      <formula>NOT(ISERROR(SEARCH("Yellow",J7)))</formula>
    </cfRule>
    <cfRule type="containsText" dxfId="0" priority="3" operator="containsText" text="Red">
      <formula>NOT(ISERROR(SEARCH("Red",J7)))</formula>
    </cfRule>
  </conditionalFormatting>
  <dataValidations count="2">
    <dataValidation type="list" allowBlank="1" showInputMessage="1" showErrorMessage="1" sqref="B7:B23" xr:uid="{5D1C8A14-5E22-4395-906D-B057109191CC}">
      <formula1>$N$1:$N$2</formula1>
    </dataValidation>
    <dataValidation type="list" allowBlank="1" showInputMessage="1" showErrorMessage="1" sqref="C7:C23" xr:uid="{2E5DD2EE-66AA-46D3-8A9F-B7D7C72C9F89}">
      <formula1>$O$1:$O$2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udyDoc xmlns="1F81C5C3-4449-4747-9402-888CF386209C" xsi:nil="true"/>
    <ProtocolVersion xmlns="1F81C5C3-4449-4747-9402-888CF386209C">1</ProtocolVersion>
    <Status xmlns="1F81C5C3-4449-4747-9402-888CF386209C">Draft</Status>
    <ForReview xmlns="1F81C5C3-4449-4747-9402-888CF386209C">true</ForReview>
    <StudyDocType xmlns="1F81C5C3-4449-4747-9402-888CF386209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6C0AC0F8119439EF58CDDBD851A77" ma:contentTypeVersion="" ma:contentTypeDescription="Create a new document." ma:contentTypeScope="" ma:versionID="ec028b4c4bb2959c8b68c8c647a483c6">
  <xsd:schema xmlns:xsd="http://www.w3.org/2001/XMLSchema" xmlns:xs="http://www.w3.org/2001/XMLSchema" xmlns:p="http://schemas.microsoft.com/office/2006/metadata/properties" xmlns:ns2="1F81C5C3-4449-4747-9402-888CF386209C" xmlns:ns3="0cdb9d7b-3bdb-4b1c-be50-7737cb6ee7a2" xmlns:ns4="02a1934f-4489-4902-822e-a2276c3ebccc" xmlns:ns5="1f81c5c3-4449-4747-9402-888cf386209c" targetNamespace="http://schemas.microsoft.com/office/2006/metadata/properties" ma:root="true" ma:fieldsID="3155ca0aef28d884f002ab94779c7feb" ns2:_="" ns3:_="" ns4:_="" ns5:_="">
    <xsd:import namespace="1F81C5C3-4449-4747-9402-888CF386209C"/>
    <xsd:import namespace="0cdb9d7b-3bdb-4b1c-be50-7737cb6ee7a2"/>
    <xsd:import namespace="02a1934f-4489-4902-822e-a2276c3ebccc"/>
    <xsd:import namespace="1f81c5c3-4449-4747-9402-888cf386209c"/>
    <xsd:element name="properties">
      <xsd:complexType>
        <xsd:sequence>
          <xsd:element name="documentManagement">
            <xsd:complexType>
              <xsd:all>
                <xsd:element ref="ns2:StudyDoc" minOccurs="0"/>
                <xsd:element ref="ns2:StudyDocType" minOccurs="0"/>
                <xsd:element ref="ns2:ProtocolVersion" minOccurs="0"/>
                <xsd:element ref="ns2:Status" minOccurs="0"/>
                <xsd:element ref="ns3:SharedWithUsers" minOccurs="0"/>
                <xsd:element ref="ns2:ForReview" minOccurs="0"/>
                <xsd:element ref="ns4:SharingHintHash" minOccurs="0"/>
                <xsd:element ref="ns3:SharedWithDetails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EventHashCode" minOccurs="0"/>
                <xsd:element ref="ns5:MediaServiceGenerationTime" minOccurs="0"/>
                <xsd:element ref="ns5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1C5C3-4449-4747-9402-888CF386209C" elementFormDefault="qualified">
    <xsd:import namespace="http://schemas.microsoft.com/office/2006/documentManagement/types"/>
    <xsd:import namespace="http://schemas.microsoft.com/office/infopath/2007/PartnerControls"/>
    <xsd:element name="StudyDoc" ma:index="8" nillable="true" ma:displayName="StudyDoc" ma:format="Dropdown" ma:internalName="StudyDoc">
      <xsd:simpleType>
        <xsd:restriction base="dms:Choice">
          <xsd:enumeration value="Accrual"/>
          <xsd:enumeration value="SCHARP/CRFs"/>
          <xsd:enumeration value="Closeout"/>
          <xsd:enumeration value="BRWG/Behavioral"/>
          <xsd:enumeration value="Protocol"/>
          <xsd:enumeration value="SSP"/>
          <xsd:enumeration value="Tools"/>
        </xsd:restriction>
      </xsd:simpleType>
    </xsd:element>
    <xsd:element name="StudyDocType" ma:index="9" nillable="true" ma:displayName="StudyDocType" ma:format="Dropdown" ma:internalName="StudyDocType">
      <xsd:simpleType>
        <xsd:restriction base="dms:Choice">
          <xsd:enumeration value="Report"/>
          <xsd:enumeration value="LoA"/>
          <xsd:enumeration value="Protocol"/>
          <xsd:enumeration value="InformedConsent"/>
          <xsd:enumeration value="SSP Section"/>
          <xsd:enumeration value="DataCollection"/>
          <xsd:enumeration value="CM"/>
          <xsd:enumeration value="OpGuidance"/>
          <xsd:enumeration value="OpsPlanning"/>
          <xsd:enumeration value="Checklist"/>
          <xsd:enumeration value="CounselingTool"/>
          <xsd:enumeration value="SOPTemplate"/>
          <xsd:enumeration value="Calendar/Calculators"/>
          <xsd:enumeration value="EssentialDocs"/>
          <xsd:enumeration value="Memo/Notes"/>
          <xsd:enumeration value="Other Tool/Template"/>
          <xsd:enumeration value="ACASI Development"/>
        </xsd:restriction>
      </xsd:simpleType>
    </xsd:element>
    <xsd:element name="ProtocolVersion" ma:index="10" nillable="true" ma:displayName="ProtocolVersion" ma:decimals="1" ma:default="1" ma:description="Study protocol documents are associated with (defaults to 1.0)" ma:internalName="ProtocolVersion">
      <xsd:simpleType>
        <xsd:restriction base="dms:Number"/>
      </xsd:simpleType>
    </xsd:element>
    <xsd:element name="Status" ma:index="11" nillable="true" ma:displayName="Status" ma:default="Draft" ma:format="Dropdown" ma:internalName="Status">
      <xsd:simpleType>
        <xsd:restriction base="dms:Choice">
          <xsd:enumeration value="Draft"/>
          <xsd:enumeration value="Archive"/>
          <xsd:enumeration value="Final"/>
        </xsd:restriction>
      </xsd:simpleType>
    </xsd:element>
    <xsd:element name="ForReview" ma:index="13" nillable="true" ma:displayName="ForReview" ma:default="1" ma:description="tick &quot;yes&quot; to indicate ready for team review" ma:internalName="For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1934f-4489-4902-822e-a2276c3ebccc" elementFormDefault="qualified">
    <xsd:import namespace="http://schemas.microsoft.com/office/2006/documentManagement/types"/>
    <xsd:import namespace="http://schemas.microsoft.com/office/infopath/2007/PartnerControls"/>
    <xsd:element name="SharingHintHash" ma:index="14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81c5c3-4449-4747-9402-888cf3862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BFC18B-2D9E-49F4-BE5E-0D6AC2AB2C3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1f81c5c3-4449-4747-9402-888cf386209c"/>
    <ds:schemaRef ds:uri="02a1934f-4489-4902-822e-a2276c3ebccc"/>
    <ds:schemaRef ds:uri="0cdb9d7b-3bdb-4b1c-be50-7737cb6ee7a2"/>
    <ds:schemaRef ds:uri="1F81C5C3-4449-4747-9402-888CF386209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926ACE-7B84-4CE8-A805-A83843E78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985E0-E237-4CBC-B66B-CA2A8F117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81C5C3-4449-4747-9402-888CF386209C"/>
    <ds:schemaRef ds:uri="0cdb9d7b-3bdb-4b1c-be50-7737cb6ee7a2"/>
    <ds:schemaRef ds:uri="02a1934f-4489-4902-822e-a2276c3ebccc"/>
    <ds:schemaRef ds:uri="1f81c5c3-4449-4747-9402-888cf3862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Szydlo, Danny</dc:creator>
  <cp:lastModifiedBy>Livant, Edward W</cp:lastModifiedBy>
  <dcterms:created xsi:type="dcterms:W3CDTF">2018-11-26T18:23:11Z</dcterms:created>
  <dcterms:modified xsi:type="dcterms:W3CDTF">2019-07-11T16:35:47Z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0x0101001B46C0AC0F8119439EF58CDDBD851A77</vt:lpwstr>
  </property>
</Properties>
</file>