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\\dv3fs01.root.fhi.org\groups\Rtp.Hpt\MTN\020\Publications\"/>
    </mc:Choice>
  </mc:AlternateContent>
  <bookViews>
    <workbookView xWindow="0" yWindow="0" windowWidth="11625" windowHeight="9399" firstSheet="1" activeTab="1"/>
  </bookViews>
  <sheets>
    <sheet name="Abstract Timeline old" sheetId="1" state="hidden" r:id="rId1"/>
    <sheet name="Abstract Timeline" sheetId="3" r:id="rId2"/>
    <sheet name="Oral-Poster Timeline" sheetId="2" r:id="rId3"/>
  </sheets>
  <definedNames>
    <definedName name="_xlnm._FilterDatabase" localSheetId="2" hidden="1">'Oral-Poster Timeline'!$B$3:$I$22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G22" i="2" s="1"/>
  <c r="H22" i="2" s="1"/>
  <c r="I22" i="2" s="1"/>
  <c r="G41" i="3"/>
  <c r="H41" i="3" s="1"/>
  <c r="I41" i="3" s="1"/>
  <c r="J41" i="3" s="1"/>
  <c r="F41" i="3"/>
  <c r="F64" i="3"/>
  <c r="G64" i="3" s="1"/>
  <c r="H64" i="3" s="1"/>
  <c r="I64" i="3" s="1"/>
  <c r="F17" i="3"/>
  <c r="G17" i="3" s="1"/>
  <c r="H17" i="3" s="1"/>
  <c r="I17" i="3" s="1"/>
  <c r="J17" i="3" s="1"/>
  <c r="F69" i="3" l="1"/>
  <c r="G69" i="3" s="1"/>
  <c r="H69" i="3" s="1"/>
  <c r="I69" i="3" s="1"/>
  <c r="F46" i="3"/>
  <c r="G46" i="3" s="1"/>
  <c r="H46" i="3" s="1"/>
  <c r="I46" i="3" s="1"/>
  <c r="J46" i="3" s="1"/>
  <c r="F22" i="3"/>
  <c r="G22" i="3" s="1"/>
  <c r="H22" i="3" s="1"/>
  <c r="I22" i="3" s="1"/>
  <c r="J22" i="3" s="1"/>
  <c r="F17" i="2" l="1"/>
  <c r="G17" i="2" s="1"/>
  <c r="H17" i="2" s="1"/>
  <c r="I17" i="2" s="1"/>
  <c r="F67" i="3"/>
  <c r="G67" i="3" s="1"/>
  <c r="H67" i="3" s="1"/>
  <c r="I67" i="3" s="1"/>
  <c r="F44" i="3"/>
  <c r="G44" i="3" s="1"/>
  <c r="H44" i="3" s="1"/>
  <c r="I44" i="3" s="1"/>
  <c r="J44" i="3" s="1"/>
  <c r="F20" i="3"/>
  <c r="G20" i="3" s="1"/>
  <c r="H20" i="3" s="1"/>
  <c r="I20" i="3" s="1"/>
  <c r="J20" i="3" s="1"/>
  <c r="F66" i="3"/>
  <c r="G66" i="3" s="1"/>
  <c r="H66" i="3" s="1"/>
  <c r="I66" i="3" s="1"/>
  <c r="F65" i="3"/>
  <c r="G65" i="3" s="1"/>
  <c r="H65" i="3" s="1"/>
  <c r="I65" i="3" s="1"/>
  <c r="F63" i="3"/>
  <c r="G63" i="3" s="1"/>
  <c r="H63" i="3" s="1"/>
  <c r="I63" i="3" s="1"/>
  <c r="F43" i="3"/>
  <c r="G43" i="3" s="1"/>
  <c r="H43" i="3" s="1"/>
  <c r="I43" i="3" s="1"/>
  <c r="J43" i="3" s="1"/>
  <c r="F42" i="3"/>
  <c r="G42" i="3" s="1"/>
  <c r="H42" i="3" s="1"/>
  <c r="I42" i="3" s="1"/>
  <c r="J42" i="3" s="1"/>
  <c r="F40" i="3"/>
  <c r="G40" i="3" s="1"/>
  <c r="H40" i="3" s="1"/>
  <c r="I40" i="3" s="1"/>
  <c r="J40" i="3" s="1"/>
  <c r="F16" i="3"/>
  <c r="G16" i="3" s="1"/>
  <c r="H16" i="3" s="1"/>
  <c r="I16" i="3" s="1"/>
  <c r="J16" i="3" s="1"/>
  <c r="F18" i="3"/>
  <c r="G18" i="3" s="1"/>
  <c r="H18" i="3" s="1"/>
  <c r="I18" i="3" s="1"/>
  <c r="J18" i="3" s="1"/>
  <c r="F19" i="3"/>
  <c r="G19" i="3" s="1"/>
  <c r="H19" i="3" s="1"/>
  <c r="I19" i="3" s="1"/>
  <c r="J19" i="3" s="1"/>
  <c r="F8" i="2" l="1"/>
  <c r="G8" i="2" s="1"/>
  <c r="H8" i="2" s="1"/>
  <c r="I8" i="2" s="1"/>
  <c r="F9" i="2"/>
  <c r="G9" i="2" s="1"/>
  <c r="H9" i="2" s="1"/>
  <c r="I9" i="2" s="1"/>
  <c r="F62" i="3"/>
  <c r="G62" i="3" s="1"/>
  <c r="H62" i="3" s="1"/>
  <c r="I62" i="3" s="1"/>
  <c r="F61" i="3"/>
  <c r="G61" i="3" s="1"/>
  <c r="H61" i="3" s="1"/>
  <c r="I61" i="3" s="1"/>
  <c r="F39" i="3"/>
  <c r="G39" i="3" s="1"/>
  <c r="H39" i="3" s="1"/>
  <c r="I39" i="3" s="1"/>
  <c r="J39" i="3" s="1"/>
  <c r="F38" i="3"/>
  <c r="G38" i="3" s="1"/>
  <c r="H38" i="3" s="1"/>
  <c r="I38" i="3" s="1"/>
  <c r="J38" i="3" s="1"/>
  <c r="F37" i="3"/>
  <c r="G37" i="3" s="1"/>
  <c r="H37" i="3" s="1"/>
  <c r="I37" i="3" s="1"/>
  <c r="J37" i="3" s="1"/>
  <c r="F13" i="2"/>
  <c r="G13" i="2" s="1"/>
  <c r="H13" i="2" s="1"/>
  <c r="I13" i="2" s="1"/>
  <c r="F19" i="2"/>
  <c r="G19" i="2" s="1"/>
  <c r="H19" i="2" s="1"/>
  <c r="I19" i="2" s="1"/>
  <c r="F14" i="2"/>
  <c r="G14" i="2" s="1"/>
  <c r="H14" i="2" s="1"/>
  <c r="I14" i="2" s="1"/>
  <c r="F20" i="2"/>
  <c r="G20" i="2" s="1"/>
  <c r="H20" i="2" s="1"/>
  <c r="I20" i="2" s="1"/>
  <c r="F15" i="2"/>
  <c r="G15" i="2" s="1"/>
  <c r="H15" i="2" s="1"/>
  <c r="I15" i="2" s="1"/>
  <c r="F60" i="3"/>
  <c r="G60" i="3" s="1"/>
  <c r="H60" i="3" s="1"/>
  <c r="I60" i="3" s="1"/>
  <c r="F15" i="3"/>
  <c r="G15" i="3" s="1"/>
  <c r="H15" i="3" s="1"/>
  <c r="I15" i="3" s="1"/>
  <c r="J15" i="3" s="1"/>
  <c r="F14" i="3"/>
  <c r="G14" i="3" s="1"/>
  <c r="H14" i="3" s="1"/>
  <c r="I14" i="3" s="1"/>
  <c r="J14" i="3" s="1"/>
  <c r="F13" i="3"/>
  <c r="G13" i="3" s="1"/>
  <c r="H13" i="3" s="1"/>
  <c r="I13" i="3" s="1"/>
  <c r="J13" i="3" s="1"/>
  <c r="F58" i="3"/>
  <c r="G58" i="3" s="1"/>
  <c r="H58" i="3" s="1"/>
  <c r="I58" i="3" s="1"/>
  <c r="F59" i="3"/>
  <c r="G59" i="3" s="1"/>
  <c r="H59" i="3" s="1"/>
  <c r="I59" i="3" s="1"/>
  <c r="F54" i="3"/>
  <c r="G54" i="3" s="1"/>
  <c r="H54" i="3" s="1"/>
  <c r="I54" i="3" s="1"/>
  <c r="F51" i="3"/>
  <c r="G51" i="3" s="1"/>
  <c r="H51" i="3" s="1"/>
  <c r="I51" i="3" s="1"/>
  <c r="F57" i="3"/>
  <c r="G57" i="3" s="1"/>
  <c r="H57" i="3" s="1"/>
  <c r="I57" i="3" s="1"/>
  <c r="F56" i="3"/>
  <c r="G56" i="3" s="1"/>
  <c r="H56" i="3" s="1"/>
  <c r="I56" i="3" s="1"/>
  <c r="F55" i="3"/>
  <c r="G55" i="3" s="1"/>
  <c r="H55" i="3" s="1"/>
  <c r="I55" i="3" s="1"/>
  <c r="F53" i="3"/>
  <c r="G53" i="3" s="1"/>
  <c r="H53" i="3" s="1"/>
  <c r="I53" i="3" s="1"/>
  <c r="F52" i="3"/>
  <c r="G52" i="3" s="1"/>
  <c r="H52" i="3" s="1"/>
  <c r="I52" i="3" s="1"/>
  <c r="F35" i="3"/>
  <c r="G35" i="3" s="1"/>
  <c r="H35" i="3" s="1"/>
  <c r="I35" i="3" s="1"/>
  <c r="J35" i="3" s="1"/>
  <c r="F36" i="3"/>
  <c r="G36" i="3" s="1"/>
  <c r="H36" i="3" s="1"/>
  <c r="I36" i="3" s="1"/>
  <c r="J36" i="3" s="1"/>
  <c r="F31" i="3"/>
  <c r="G31" i="3" s="1"/>
  <c r="H31" i="3" s="1"/>
  <c r="I31" i="3" s="1"/>
  <c r="J31" i="3" s="1"/>
  <c r="F28" i="3"/>
  <c r="G28" i="3" s="1"/>
  <c r="H28" i="3" s="1"/>
  <c r="I28" i="3" s="1"/>
  <c r="J28" i="3" s="1"/>
  <c r="F34" i="3"/>
  <c r="G34" i="3" s="1"/>
  <c r="H34" i="3" s="1"/>
  <c r="I34" i="3" s="1"/>
  <c r="J34" i="3" s="1"/>
  <c r="F33" i="3"/>
  <c r="G33" i="3" s="1"/>
  <c r="H33" i="3" s="1"/>
  <c r="I33" i="3" s="1"/>
  <c r="J33" i="3" s="1"/>
  <c r="F32" i="3"/>
  <c r="G32" i="3" s="1"/>
  <c r="H32" i="3" s="1"/>
  <c r="I32" i="3" s="1"/>
  <c r="J32" i="3" s="1"/>
  <c r="F30" i="3"/>
  <c r="G30" i="3" s="1"/>
  <c r="H30" i="3" s="1"/>
  <c r="I30" i="3" s="1"/>
  <c r="J30" i="3" s="1"/>
  <c r="F29" i="3"/>
  <c r="G29" i="3" s="1"/>
  <c r="H29" i="3" s="1"/>
  <c r="I29" i="3" s="1"/>
  <c r="J29" i="3" s="1"/>
  <c r="F11" i="3"/>
  <c r="G11" i="3" s="1"/>
  <c r="H11" i="3" s="1"/>
  <c r="I11" i="3" s="1"/>
  <c r="J11" i="3" s="1"/>
  <c r="F12" i="3"/>
  <c r="G12" i="3" s="1"/>
  <c r="H12" i="3" s="1"/>
  <c r="I12" i="3" s="1"/>
  <c r="J12" i="3" s="1"/>
  <c r="F7" i="3"/>
  <c r="G7" i="3" s="1"/>
  <c r="H7" i="3" s="1"/>
  <c r="I7" i="3" s="1"/>
  <c r="F4" i="3"/>
  <c r="G4" i="3" s="1"/>
  <c r="H4" i="3" s="1"/>
  <c r="I4" i="3" s="1"/>
  <c r="J4" i="3" s="1"/>
  <c r="F10" i="3"/>
  <c r="G10" i="3" s="1"/>
  <c r="H10" i="3" s="1"/>
  <c r="I10" i="3" s="1"/>
  <c r="J10" i="3" s="1"/>
  <c r="F9" i="3"/>
  <c r="G9" i="3" s="1"/>
  <c r="H9" i="3" s="1"/>
  <c r="I9" i="3" s="1"/>
  <c r="J9" i="3" s="1"/>
  <c r="F8" i="3"/>
  <c r="G8" i="3" s="1"/>
  <c r="H8" i="3" s="1"/>
  <c r="I8" i="3" s="1"/>
  <c r="J8" i="3" s="1"/>
  <c r="F6" i="3"/>
  <c r="G6" i="3" s="1"/>
  <c r="H6" i="3" s="1"/>
  <c r="I6" i="3" s="1"/>
  <c r="J6" i="3" s="1"/>
  <c r="F5" i="3"/>
  <c r="G5" i="3" s="1"/>
  <c r="H5" i="3" s="1"/>
  <c r="I5" i="3" s="1"/>
  <c r="J5" i="3" s="1"/>
  <c r="J7" i="3" l="1"/>
  <c r="F11" i="2"/>
  <c r="F10" i="2"/>
  <c r="F4" i="2"/>
  <c r="F6" i="2"/>
  <c r="G6" i="2" s="1"/>
  <c r="H6" i="2" s="1"/>
  <c r="I6" i="2" s="1"/>
  <c r="F36" i="1"/>
  <c r="G36" i="1" s="1"/>
  <c r="H36" i="1" s="1"/>
  <c r="I36" i="1" s="1"/>
  <c r="F32" i="1"/>
  <c r="G32" i="1" s="1"/>
  <c r="H32" i="1" s="1"/>
  <c r="I32" i="1" s="1"/>
  <c r="F31" i="1"/>
  <c r="G31" i="1" s="1"/>
  <c r="H31" i="1" s="1"/>
  <c r="I31" i="1" s="1"/>
  <c r="F24" i="1"/>
  <c r="G24" i="1" s="1"/>
  <c r="H24" i="1" s="1"/>
  <c r="I24" i="1" s="1"/>
  <c r="J24" i="1" s="1"/>
  <c r="F20" i="1"/>
  <c r="G20" i="1" s="1"/>
  <c r="H20" i="1" s="1"/>
  <c r="I20" i="1" s="1"/>
  <c r="J20" i="1" s="1"/>
  <c r="F19" i="1"/>
  <c r="G19" i="1" s="1"/>
  <c r="H19" i="1" s="1"/>
  <c r="I19" i="1" s="1"/>
  <c r="J19" i="1" s="1"/>
  <c r="H11" i="1"/>
  <c r="I11" i="1" s="1"/>
  <c r="J11" i="1" s="1"/>
  <c r="F7" i="1"/>
  <c r="G7" i="1" s="1"/>
  <c r="H7" i="1" s="1"/>
  <c r="I7" i="1" s="1"/>
  <c r="J7" i="1" s="1"/>
  <c r="F11" i="1"/>
  <c r="G11" i="1" s="1"/>
  <c r="F6" i="1"/>
  <c r="G6" i="1" s="1"/>
  <c r="H6" i="1" s="1"/>
  <c r="I6" i="1" s="1"/>
  <c r="J6" i="1" s="1"/>
  <c r="F35" i="1" l="1"/>
  <c r="G35" i="1" s="1"/>
  <c r="H35" i="1" s="1"/>
  <c r="I35" i="1" s="1"/>
  <c r="F23" i="1"/>
  <c r="G23" i="1" s="1"/>
  <c r="H23" i="1" s="1"/>
  <c r="I23" i="1" s="1"/>
  <c r="J23" i="1" s="1"/>
  <c r="F10" i="1"/>
  <c r="G10" i="1" s="1"/>
  <c r="H10" i="1" s="1"/>
  <c r="I10" i="1" s="1"/>
  <c r="J10" i="1" s="1"/>
  <c r="F30" i="1" l="1"/>
  <c r="G30" i="1" s="1"/>
  <c r="H30" i="1" s="1"/>
  <c r="I30" i="1" s="1"/>
  <c r="F18" i="1"/>
  <c r="G18" i="1" s="1"/>
  <c r="H18" i="1" s="1"/>
  <c r="I18" i="1" s="1"/>
  <c r="J18" i="1" s="1"/>
  <c r="F5" i="1"/>
  <c r="G5" i="1" s="1"/>
  <c r="H5" i="1" s="1"/>
  <c r="I5" i="1" s="1"/>
  <c r="J5" i="1" s="1"/>
  <c r="G11" i="2" l="1"/>
  <c r="H11" i="2" s="1"/>
  <c r="G10" i="2"/>
  <c r="H10" i="2" s="1"/>
  <c r="G4" i="2"/>
  <c r="H4" i="2" s="1"/>
  <c r="I4" i="2" s="1"/>
  <c r="I10" i="2" l="1"/>
  <c r="I11" i="2"/>
  <c r="F34" i="1"/>
  <c r="G34" i="1" s="1"/>
  <c r="H34" i="1" s="1"/>
  <c r="I34" i="1" s="1"/>
  <c r="F22" i="1"/>
  <c r="G22" i="1" s="1"/>
  <c r="H22" i="1" s="1"/>
  <c r="I22" i="1" s="1"/>
  <c r="J22" i="1" s="1"/>
  <c r="F9" i="1"/>
  <c r="G9" i="1" s="1"/>
  <c r="H9" i="1" s="1"/>
  <c r="I9" i="1" s="1"/>
  <c r="J9" i="1" s="1"/>
  <c r="F33" i="1"/>
  <c r="F28" i="1"/>
  <c r="G28" i="1" s="1"/>
  <c r="H28" i="1" s="1"/>
  <c r="I28" i="1" s="1"/>
  <c r="F21" i="1"/>
  <c r="G21" i="1" s="1"/>
  <c r="H21" i="1" s="1"/>
  <c r="I21" i="1" s="1"/>
  <c r="J21" i="1" s="1"/>
  <c r="F17" i="1"/>
  <c r="G17" i="1" s="1"/>
  <c r="H17" i="1" s="1"/>
  <c r="I17" i="1" s="1"/>
  <c r="J17" i="1" s="1"/>
  <c r="F16" i="1"/>
  <c r="G16" i="1" s="1"/>
  <c r="H16" i="1" s="1"/>
  <c r="I16" i="1" s="1"/>
  <c r="J16" i="1" s="1"/>
  <c r="F8" i="1"/>
  <c r="G8" i="1" s="1"/>
  <c r="H8" i="1" s="1"/>
  <c r="I8" i="1" s="1"/>
  <c r="J8" i="1" s="1"/>
  <c r="F3" i="1"/>
  <c r="G3" i="1" s="1"/>
  <c r="H3" i="1" s="1"/>
  <c r="I3" i="1" s="1"/>
  <c r="J3" i="1" s="1"/>
  <c r="F29" i="1"/>
  <c r="G29" i="1" s="1"/>
  <c r="H29" i="1" s="1"/>
  <c r="I29" i="1" s="1"/>
  <c r="F4" i="1"/>
  <c r="G4" i="1" s="1"/>
  <c r="H4" i="1" s="1"/>
  <c r="I4" i="1" s="1"/>
  <c r="J4" i="1" s="1"/>
  <c r="G33" i="1"/>
  <c r="H33" i="1" s="1"/>
  <c r="I33" i="1" s="1"/>
</calcChain>
</file>

<file path=xl/comments1.xml><?xml version="1.0" encoding="utf-8"?>
<comments xmlns="http://schemas.openxmlformats.org/spreadsheetml/2006/main">
  <authors>
    <author>Jamilah Taylor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Please note: IAS/AIDS Conference are one in the same. Sponsorship alternates every year.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Please note: IAS/AIDS Conference are one in the same. Sponsorship alternates every year.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Please note: IAS/AIDS Conference are one in the same. Sponsorship alternates every year.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Please note: IAS/AIDS Conference are one in the same. Sponsorship alternates every year.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Please note: IAS/AIDS Conference are one in the same. Sponsorship alternates every year.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Please note: IAS/AIDS Conference are one in the same. Sponsorship alternates every year.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</commentList>
</comments>
</file>

<file path=xl/comments2.xml><?xml version="1.0" encoding="utf-8"?>
<comments xmlns="http://schemas.openxmlformats.org/spreadsheetml/2006/main">
  <authors>
    <author>Jamilah Taylor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Unique timeline to be determined for each presentation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Unique timeline to be determined for each presentation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Unique timeline to be determined for each presentation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Unique timeline to be determined for each presentation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Please note: IAS/AIDS Conference are one in the same. Sponsorship alternates every year.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Please note: IAS/AIDS Conference are one in the same. Sponsorship alternates every year.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Unique timeline to be determined for each presentation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Unique timeline to be determined for each presentation</t>
        </r>
      </text>
    </comment>
  </commentList>
</comments>
</file>

<file path=xl/sharedStrings.xml><?xml version="1.0" encoding="utf-8"?>
<sst xmlns="http://schemas.openxmlformats.org/spreadsheetml/2006/main" count="419" uniqueCount="86">
  <si>
    <t>Quantitative Analysis- already underway at SCHARP</t>
  </si>
  <si>
    <t>Conference</t>
  </si>
  <si>
    <t>Dates</t>
  </si>
  <si>
    <t>Location</t>
  </si>
  <si>
    <t>Abstract deadline</t>
  </si>
  <si>
    <t>abstract to MTN MRC</t>
  </si>
  <si>
    <t>abstract to Sponsor (if other than DAIDS)</t>
  </si>
  <si>
    <t>abstract to PPC</t>
  </si>
  <si>
    <t>Data request to SCHARP for analysis already underway*</t>
  </si>
  <si>
    <t>Concept submission to PPC if data analysis is already underway in this area</t>
  </si>
  <si>
    <t>CROI late-breaker</t>
  </si>
  <si>
    <t>Feb 13-16</t>
  </si>
  <si>
    <t>Seattle</t>
  </si>
  <si>
    <t>SA AIDS</t>
  </si>
  <si>
    <t>Jun 13-16</t>
  </si>
  <si>
    <t>Durban</t>
  </si>
  <si>
    <t>ISSTDR</t>
  </si>
  <si>
    <t>July 9-12</t>
  </si>
  <si>
    <t>Rio</t>
  </si>
  <si>
    <t>IAS 2017</t>
  </si>
  <si>
    <t>July 23-26</t>
  </si>
  <si>
    <t>Paris</t>
  </si>
  <si>
    <t xml:space="preserve">*For analyses that are already ongoing, it is helpful if investigators let SCHARP know as early as possible which conference they are planning to submit to.  At a minimum, SCHARP  requests 4 weeks notice for analyses that are already underway. The minimum amount of time may vary, depending on the anticipated number of abstracts for a specific meeting. </t>
  </si>
  <si>
    <t>Quantitative Analysis- new data request to SCHARP- 6 wks in advance</t>
  </si>
  <si>
    <t>new data request to SCHARP- 6 wks in adv.</t>
  </si>
  <si>
    <t>Concept submission to PPC if new data request</t>
  </si>
  <si>
    <t>Descriptive Analyses (SCHARP data request not required)</t>
  </si>
  <si>
    <t xml:space="preserve">Concept submission to PPC </t>
  </si>
  <si>
    <t>Presentation Deadline</t>
  </si>
  <si>
    <t>Submit to MTN MRC</t>
  </si>
  <si>
    <r>
      <t xml:space="preserve">Submit to Sponsor 
</t>
    </r>
    <r>
      <rPr>
        <b/>
        <i/>
        <sz val="11"/>
        <color theme="1"/>
        <rFont val="Calibri"/>
        <family val="2"/>
        <scheme val="minor"/>
      </rPr>
      <t>(if other than DAIDS)</t>
    </r>
  </si>
  <si>
    <t>Submit to PPC</t>
  </si>
  <si>
    <t>CROI 2017</t>
  </si>
  <si>
    <t>CROI 2017 late-breaker</t>
  </si>
  <si>
    <t>TBD</t>
  </si>
  <si>
    <r>
      <t xml:space="preserve">Author Start 
</t>
    </r>
    <r>
      <rPr>
        <b/>
        <i/>
        <sz val="11"/>
        <color theme="1"/>
        <rFont val="Calibri"/>
        <family val="2"/>
        <scheme val="minor"/>
      </rPr>
      <t>(submit draft to co-authors)</t>
    </r>
  </si>
  <si>
    <t>ICMI 2017</t>
  </si>
  <si>
    <t>Jun 19-21</t>
  </si>
  <si>
    <t>Philadelphia</t>
  </si>
  <si>
    <t>IAS 2017 late-breaker</t>
  </si>
  <si>
    <t>IAPAC Adherence 2017</t>
  </si>
  <si>
    <t>IDSOG 2017</t>
  </si>
  <si>
    <t>Aug 10-12</t>
  </si>
  <si>
    <t>Miami</t>
  </si>
  <si>
    <t>Jun 4-6</t>
  </si>
  <si>
    <t>IAPAC 2017 Late-breaker</t>
  </si>
  <si>
    <t>Park City, UT</t>
  </si>
  <si>
    <t>Concept submission to PPC 
(if data analysis is already underway in this area)</t>
  </si>
  <si>
    <t>Abstract to MTN MRC</t>
  </si>
  <si>
    <t>Abstract to Sponsor 
(if other than DAIDS)</t>
  </si>
  <si>
    <t>Abstract to PPC</t>
  </si>
  <si>
    <t>Abstract Deadline</t>
  </si>
  <si>
    <t>EACS 2017</t>
  </si>
  <si>
    <t>Oct 25-27</t>
  </si>
  <si>
    <t>Milan</t>
  </si>
  <si>
    <t>HIV R4P 2018</t>
  </si>
  <si>
    <t>Oct 22-25</t>
  </si>
  <si>
    <t>Madrid</t>
  </si>
  <si>
    <t>CROI 2018</t>
  </si>
  <si>
    <t>Mar 4-7</t>
  </si>
  <si>
    <t>Boston</t>
  </si>
  <si>
    <t>CROI 2019</t>
  </si>
  <si>
    <t>CROI 2018 Late Breaker</t>
  </si>
  <si>
    <t>pending</t>
  </si>
  <si>
    <r>
      <rPr>
        <b/>
        <sz val="11"/>
        <color rgb="FFFF0000"/>
        <rFont val="Calibri"/>
        <family val="2"/>
        <scheme val="minor"/>
      </rPr>
      <t xml:space="preserve">NEW </t>
    </r>
    <r>
      <rPr>
        <b/>
        <sz val="11"/>
        <color theme="1"/>
        <rFont val="Calibri"/>
        <family val="2"/>
        <scheme val="minor"/>
      </rPr>
      <t>Data request to 
SCHARP- 6 Wks in Advance</t>
    </r>
  </si>
  <si>
    <t>Concept submission to PPC 
(if new data request)</t>
  </si>
  <si>
    <t>Quantitative Analysis- Analysis already underway at SCHARP</t>
  </si>
  <si>
    <r>
      <t xml:space="preserve">Quantitative Analysis- </t>
    </r>
    <r>
      <rPr>
        <b/>
        <sz val="11"/>
        <color rgb="FFFF0000"/>
        <rFont val="Calibri"/>
        <family val="2"/>
        <scheme val="minor"/>
      </rPr>
      <t>NEW</t>
    </r>
    <r>
      <rPr>
        <b/>
        <sz val="11"/>
        <color theme="1"/>
        <rFont val="Calibri"/>
        <family val="2"/>
        <scheme val="minor"/>
      </rPr>
      <t xml:space="preserve"> Data request to SCHARP- 6 Wks in Advance</t>
    </r>
  </si>
  <si>
    <t>ISSTDR 2017</t>
  </si>
  <si>
    <t>Oral/Poster Presentation Review Timeline</t>
  </si>
  <si>
    <r>
      <t xml:space="preserve">*For analyses that are already ongoing, it is helpful if investigators let SCHARP know as early as possible which conference they are planning to submit to.  At a </t>
    </r>
    <r>
      <rPr>
        <b/>
        <i/>
        <sz val="11"/>
        <color rgb="FFFF0000"/>
        <rFont val="Calibri"/>
        <family val="2"/>
        <scheme val="minor"/>
      </rPr>
      <t>minimum,</t>
    </r>
    <r>
      <rPr>
        <i/>
        <sz val="11"/>
        <color theme="1"/>
        <rFont val="Calibri"/>
        <family val="2"/>
        <scheme val="minor"/>
      </rPr>
      <t xml:space="preserve"> SCHARP  requests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4 weeks notice</t>
    </r>
    <r>
      <rPr>
        <i/>
        <sz val="11"/>
        <color theme="1"/>
        <rFont val="Calibri"/>
        <family val="2"/>
        <scheme val="minor"/>
      </rPr>
      <t xml:space="preserve"> for analyses that are already underway. The minimum amount of time may vary, depending on the anticipated number of abstracts for a specific meeting. </t>
    </r>
  </si>
  <si>
    <t>Jun 13-15</t>
  </si>
  <si>
    <t>SA AIDS 2017</t>
  </si>
  <si>
    <t>July 22-28</t>
  </si>
  <si>
    <t>Amsterdam</t>
  </si>
  <si>
    <t>CROI 2019 Late Breaker</t>
  </si>
  <si>
    <t>IAS 2017 Late Breaker</t>
  </si>
  <si>
    <t>IAPAC 2017 Late Breaker</t>
  </si>
  <si>
    <t>IAPAC 2017</t>
  </si>
  <si>
    <t>CROI Late Breaker</t>
  </si>
  <si>
    <t>HIV R4P 2018 Late Breaker</t>
  </si>
  <si>
    <t>AIDS/IAS 2018</t>
  </si>
  <si>
    <t>AIDS/IAS 2018 Late Breaker</t>
  </si>
  <si>
    <t>Int'l Conference on Family Planning</t>
  </si>
  <si>
    <t>Nov 12-15</t>
  </si>
  <si>
    <t>Kigali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</si>
</sst>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6" xfId="0" applyFont="1" applyBorder="1"/>
    <xf numFmtId="14" fontId="0" fillId="0" borderId="6" xfId="0" applyNumberFormat="1" applyBorder="1" applyAlignment="1">
      <alignment wrapText="1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14" fontId="12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/>
    <xf numFmtId="0" fontId="1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7" xfId="0" applyNumberFormat="1" applyBorder="1" applyAlignment="1">
      <alignment wrapText="1"/>
    </xf>
    <xf numFmtId="14" fontId="10" fillId="0" borderId="0" xfId="0" applyNumberFormat="1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16" fontId="0" fillId="0" borderId="0" xfId="0" applyNumberForma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2" fillId="3" borderId="0" xfId="0" applyFont="1" applyFill="1" applyBorder="1" applyAlignment="1">
      <alignment wrapText="1"/>
    </xf>
    <xf numFmtId="14" fontId="0" fillId="0" borderId="0" xfId="0" applyNumberFormat="1" applyBorder="1" applyAlignment="1">
      <alignment horizontal="center" wrapText="1"/>
    </xf>
    <xf numFmtId="0" fontId="5" fillId="0" borderId="0" xfId="0" applyFont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50"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diagonalUp="0" diagonalDown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4D5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rgb="FFC59EE2"/>
        </patternFill>
      </fill>
      <border>
        <top style="medium">
          <color auto="1"/>
        </top>
        <bottom style="medium">
          <color auto="1"/>
        </bottom>
        <horizontal/>
      </border>
    </dxf>
    <dxf>
      <font>
        <strike val="0"/>
        <color auto="1"/>
      </font>
      <fill>
        <patternFill>
          <bgColor rgb="FFE7D8F4"/>
        </patternFill>
      </fill>
    </dxf>
    <dxf>
      <font>
        <b/>
        <i val="0"/>
        <color theme="9" tint="-0.24994659260841701"/>
      </font>
    </dxf>
    <dxf>
      <font>
        <strike val="0"/>
        <color theme="0"/>
      </font>
      <fill>
        <patternFill>
          <bgColor rgb="FFC59EE2"/>
        </patternFill>
      </fill>
    </dxf>
  </dxfs>
  <tableStyles count="2" defaultTableStyle="TableStyleMedium2" defaultPivotStyle="PivotStyleLight16">
    <tableStyle name="MTN" pivot="0" count="3">
      <tableStyleElement type="headerRow" dxfId="49"/>
      <tableStyleElement type="firstColumn" dxfId="48"/>
      <tableStyleElement type="firstRowStripe" dxfId="47"/>
    </tableStyle>
    <tableStyle name="Table Style 1" pivot="0" count="3">
      <tableStyleElement type="headerRow" dxfId="46"/>
      <tableStyleElement type="firstColumn" dxfId="45"/>
      <tableStyleElement type="firstRowStripe" dxfId="44"/>
    </tableStyle>
  </tableStyles>
  <colors>
    <mruColors>
      <color rgb="FFFFF4D5"/>
      <color rgb="FFFFFBEF"/>
      <color rgb="FFC59EE2"/>
      <color rgb="FFE7D8F4"/>
      <color rgb="FFE2CFF1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B3:J22" totalsRowShown="0" headerRowDxfId="43" dataDxfId="41" headerRowBorderDxfId="42" tableBorderDxfId="40">
  <autoFilter ref="B3:J22">
    <filterColumn colId="3">
      <filters>
        <filter val="TBD"/>
        <dateGroupItem year="2018" dateTimeGrouping="year"/>
        <dateGroupItem year="2017" month="9" dateTimeGrouping="month"/>
      </filters>
    </filterColumn>
  </autoFilter>
  <sortState ref="B4:J16">
    <sortCondition ref="E3:E16"/>
  </sortState>
  <tableColumns count="9">
    <tableColumn id="1" name="Conference" dataDxfId="39"/>
    <tableColumn id="2" name="Dates" dataDxfId="38"/>
    <tableColumn id="3" name="Location" dataDxfId="37"/>
    <tableColumn id="4" name="Abstract Deadline" dataDxfId="36"/>
    <tableColumn id="5" name="Abstract to MTN MRC" dataDxfId="35">
      <calculatedColumnFormula>E4-14</calculatedColumnFormula>
    </tableColumn>
    <tableColumn id="6" name="Abstract to Sponsor _x000a_(if other than DAIDS)" dataDxfId="34">
      <calculatedColumnFormula>F4-7</calculatedColumnFormula>
    </tableColumn>
    <tableColumn id="7" name="Abstract to PPC" dataDxfId="33"/>
    <tableColumn id="8" name="Data request to SCHARP for analysis already underway*" dataDxfId="32"/>
    <tableColumn id="9" name="Concept submission to PPC _x000a_(if data analysis is already underway in this area)" dataDxfId="31">
      <calculatedColumnFormula>I4-14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7:J46" totalsRowShown="0" headerRowDxfId="30" dataDxfId="29">
  <autoFilter ref="B27:J46">
    <filterColumn colId="3">
      <filters>
        <filter val="TBD"/>
        <dateGroupItem year="2018" dateTimeGrouping="year"/>
        <dateGroupItem year="2017" month="9" dateTimeGrouping="month"/>
      </filters>
    </filterColumn>
  </autoFilter>
  <sortState ref="B26:J39">
    <sortCondition ref="E25:E39"/>
  </sortState>
  <tableColumns count="9">
    <tableColumn id="1" name="Conference" dataDxfId="28"/>
    <tableColumn id="2" name="Dates" dataDxfId="27"/>
    <tableColumn id="3" name="Location" dataDxfId="26"/>
    <tableColumn id="4" name="Abstract Deadline" dataDxfId="25"/>
    <tableColumn id="5" name="Abstract to MTN MRC" dataDxfId="24"/>
    <tableColumn id="6" name="Abstract to Sponsor _x000a_(if other than DAIDS)" dataDxfId="23"/>
    <tableColumn id="7" name="Abstract to PPC" dataDxfId="22"/>
    <tableColumn id="8" name="NEW Data request to _x000a_SCHARP- 6 Wks in Advance" dataDxfId="21"/>
    <tableColumn id="9" name="Concept submission to PPC _x000a_(if new data request)" dataDxfId="20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50:I69" totalsRowShown="0" headerRowDxfId="19" dataDxfId="18">
  <autoFilter ref="B50:I69">
    <filterColumn colId="3">
      <filters>
        <filter val="TBD"/>
        <dateGroupItem year="2018" dateTimeGrouping="year"/>
        <dateGroupItem year="2017" month="9" dateTimeGrouping="month"/>
      </filters>
    </filterColumn>
  </autoFilter>
  <sortState ref="B43:I59">
    <sortCondition ref="E42:E59"/>
  </sortState>
  <tableColumns count="8">
    <tableColumn id="1" name="Conference" dataDxfId="17"/>
    <tableColumn id="2" name="Dates" dataDxfId="16"/>
    <tableColumn id="3" name="Location" dataDxfId="15"/>
    <tableColumn id="4" name="Abstract Deadline" dataDxfId="14"/>
    <tableColumn id="5" name="Abstract to MTN MRC" dataDxfId="13">
      <calculatedColumnFormula>E51-14</calculatedColumnFormula>
    </tableColumn>
    <tableColumn id="6" name="Abstract to Sponsor _x000a_(if other than DAIDS)" dataDxfId="12">
      <calculatedColumnFormula>F51-7</calculatedColumnFormula>
    </tableColumn>
    <tableColumn id="7" name="Abstract to PPC" dataDxfId="11"/>
    <tableColumn id="8" name="Concept submission to PPC " dataDxfId="10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3:I22" totalsRowShown="0" headerRowDxfId="9" dataDxfId="8">
  <autoFilter ref="B3:I22">
    <filterColumn colId="3">
      <filters>
        <dateGroupItem year="2019" dateTimeGrouping="year"/>
        <dateGroupItem year="2018" dateTimeGrouping="year"/>
        <dateGroupItem year="2017" month="10" dateTimeGrouping="month"/>
      </filters>
    </filterColumn>
  </autoFilter>
  <sortState ref="B6:I21">
    <sortCondition ref="E3:E21"/>
  </sortState>
  <tableColumns count="8">
    <tableColumn id="1" name="Conference" dataDxfId="7"/>
    <tableColumn id="2" name="Dates" dataDxfId="6"/>
    <tableColumn id="3" name="Location" dataDxfId="5"/>
    <tableColumn id="4" name="Presentation Deadline" dataDxfId="4"/>
    <tableColumn id="5" name="Submit to MTN MRC" dataDxfId="3"/>
    <tableColumn id="6" name="Submit to Sponsor _x000a_(if other than DAIDS)" dataDxfId="2"/>
    <tableColumn id="7" name="Submit to PPC" dataDxfId="1"/>
    <tableColumn id="8" name="Author Start _x000a_(submit draft to co-authors)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workbookViewId="0">
      <selection activeCell="C27" sqref="C27"/>
    </sheetView>
  </sheetViews>
  <sheetFormatPr defaultColWidth="9.109375" defaultRowHeight="15.05" x14ac:dyDescent="0.3"/>
  <cols>
    <col min="1" max="1" width="9.109375" style="2"/>
    <col min="2" max="2" width="23.44140625" style="2" customWidth="1"/>
    <col min="3" max="3" width="10.109375" style="2" customWidth="1"/>
    <col min="4" max="4" width="12.109375" style="2" customWidth="1"/>
    <col min="5" max="5" width="13.5546875" style="2" customWidth="1"/>
    <col min="6" max="6" width="12.44140625" style="2" customWidth="1"/>
    <col min="7" max="7" width="11.88671875" style="2" customWidth="1"/>
    <col min="8" max="8" width="11.44140625" style="2" customWidth="1"/>
    <col min="9" max="9" width="19.33203125" style="2" customWidth="1"/>
    <col min="10" max="10" width="21" style="2" customWidth="1"/>
    <col min="11" max="11" width="9.88671875" style="2" customWidth="1"/>
    <col min="12" max="12" width="19.109375" style="2" customWidth="1"/>
    <col min="13" max="16384" width="9.109375" style="2"/>
  </cols>
  <sheetData>
    <row r="1" spans="2:10" ht="14.4" x14ac:dyDescent="0.3">
      <c r="B1" s="43" t="s">
        <v>0</v>
      </c>
      <c r="C1" s="44"/>
      <c r="D1" s="44"/>
      <c r="E1" s="44"/>
      <c r="F1" s="44"/>
      <c r="G1" s="44"/>
      <c r="H1" s="44"/>
      <c r="I1" s="44"/>
      <c r="J1" s="44"/>
    </row>
    <row r="2" spans="2:10" s="1" customFormat="1" ht="57.6" x14ac:dyDescent="0.3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2:10" ht="14.4" x14ac:dyDescent="0.3">
      <c r="B3" s="7" t="s">
        <v>10</v>
      </c>
      <c r="C3" s="5" t="s">
        <v>11</v>
      </c>
      <c r="D3" s="7" t="s">
        <v>12</v>
      </c>
      <c r="E3" s="4">
        <v>42738</v>
      </c>
      <c r="F3" s="4">
        <f t="shared" ref="F3:F11" si="0">E3-14</f>
        <v>42724</v>
      </c>
      <c r="G3" s="4">
        <f t="shared" ref="G3:H5" si="1">F3-7</f>
        <v>42717</v>
      </c>
      <c r="H3" s="4">
        <f t="shared" si="1"/>
        <v>42710</v>
      </c>
      <c r="I3" s="4">
        <f t="shared" ref="I3:I8" si="2">H3-28</f>
        <v>42682</v>
      </c>
      <c r="J3" s="4">
        <f t="shared" ref="J3:J11" si="3">I3-14</f>
        <v>42668</v>
      </c>
    </row>
    <row r="4" spans="2:10" ht="14.4" x14ac:dyDescent="0.3">
      <c r="B4" s="10" t="s">
        <v>13</v>
      </c>
      <c r="C4" s="7" t="s">
        <v>14</v>
      </c>
      <c r="D4" s="7" t="s">
        <v>15</v>
      </c>
      <c r="E4" s="4">
        <v>42741</v>
      </c>
      <c r="F4" s="4">
        <f t="shared" si="0"/>
        <v>42727</v>
      </c>
      <c r="G4" s="4">
        <f t="shared" si="1"/>
        <v>42720</v>
      </c>
      <c r="H4" s="4">
        <f t="shared" si="1"/>
        <v>42713</v>
      </c>
      <c r="I4" s="4">
        <f t="shared" si="2"/>
        <v>42685</v>
      </c>
      <c r="J4" s="4">
        <f t="shared" si="3"/>
        <v>42671</v>
      </c>
    </row>
    <row r="5" spans="2:10" ht="14.4" x14ac:dyDescent="0.3">
      <c r="B5" s="10" t="s">
        <v>36</v>
      </c>
      <c r="C5" s="9" t="s">
        <v>37</v>
      </c>
      <c r="D5" s="11" t="s">
        <v>38</v>
      </c>
      <c r="E5" s="4">
        <v>42783</v>
      </c>
      <c r="F5" s="4">
        <f t="shared" si="0"/>
        <v>42769</v>
      </c>
      <c r="G5" s="4">
        <f t="shared" si="1"/>
        <v>42762</v>
      </c>
      <c r="H5" s="4">
        <f t="shared" si="1"/>
        <v>42755</v>
      </c>
      <c r="I5" s="4">
        <f t="shared" si="2"/>
        <v>42727</v>
      </c>
      <c r="J5" s="4">
        <f t="shared" si="3"/>
        <v>42713</v>
      </c>
    </row>
    <row r="6" spans="2:10" ht="14.4" x14ac:dyDescent="0.3">
      <c r="B6" s="10" t="s">
        <v>40</v>
      </c>
      <c r="C6" s="9" t="s">
        <v>44</v>
      </c>
      <c r="D6" s="13" t="s">
        <v>43</v>
      </c>
      <c r="E6" s="4">
        <v>42790</v>
      </c>
      <c r="F6" s="4">
        <f>E6-14</f>
        <v>42776</v>
      </c>
      <c r="G6" s="4">
        <f t="shared" ref="G6" si="4">F6-7</f>
        <v>42769</v>
      </c>
      <c r="H6" s="4">
        <f t="shared" ref="H6" si="5">G6-7</f>
        <v>42762</v>
      </c>
      <c r="I6" s="4">
        <f t="shared" si="2"/>
        <v>42734</v>
      </c>
      <c r="J6" s="4">
        <f>I6-14</f>
        <v>42720</v>
      </c>
    </row>
    <row r="7" spans="2:10" ht="14.4" x14ac:dyDescent="0.3">
      <c r="B7" s="10" t="s">
        <v>45</v>
      </c>
      <c r="C7" s="9" t="s">
        <v>44</v>
      </c>
      <c r="D7" s="13" t="s">
        <v>43</v>
      </c>
      <c r="E7" s="4">
        <v>42835</v>
      </c>
      <c r="F7" s="4">
        <f>E7-14</f>
        <v>42821</v>
      </c>
      <c r="G7" s="4">
        <f t="shared" ref="G7" si="6">F7-7</f>
        <v>42814</v>
      </c>
      <c r="H7" s="4">
        <f t="shared" ref="H7" si="7">G7-7</f>
        <v>42807</v>
      </c>
      <c r="I7" s="4">
        <f t="shared" si="2"/>
        <v>42779</v>
      </c>
      <c r="J7" s="4">
        <f>I7-14</f>
        <v>42765</v>
      </c>
    </row>
    <row r="8" spans="2:10" ht="14.4" x14ac:dyDescent="0.3">
      <c r="B8" s="8" t="s">
        <v>16</v>
      </c>
      <c r="C8" s="9" t="s">
        <v>17</v>
      </c>
      <c r="D8" s="7" t="s">
        <v>18</v>
      </c>
      <c r="E8" s="4">
        <v>42719</v>
      </c>
      <c r="F8" s="4">
        <f t="shared" si="0"/>
        <v>42705</v>
      </c>
      <c r="G8" s="4">
        <f t="shared" ref="G8:H11" si="8">F8-7</f>
        <v>42698</v>
      </c>
      <c r="H8" s="4">
        <f t="shared" si="8"/>
        <v>42691</v>
      </c>
      <c r="I8" s="4">
        <f t="shared" si="2"/>
        <v>42663</v>
      </c>
      <c r="J8" s="4">
        <f t="shared" si="3"/>
        <v>42649</v>
      </c>
    </row>
    <row r="9" spans="2:10" ht="14.4" x14ac:dyDescent="0.3">
      <c r="B9" s="8" t="s">
        <v>19</v>
      </c>
      <c r="C9" s="7" t="s">
        <v>20</v>
      </c>
      <c r="D9" s="7" t="s">
        <v>21</v>
      </c>
      <c r="E9" s="4">
        <v>42760</v>
      </c>
      <c r="F9" s="4">
        <f t="shared" si="0"/>
        <v>42746</v>
      </c>
      <c r="G9" s="4">
        <f t="shared" si="8"/>
        <v>42739</v>
      </c>
      <c r="H9" s="4">
        <f>G9-12</f>
        <v>42727</v>
      </c>
      <c r="I9" s="4">
        <f>H9-33</f>
        <v>42694</v>
      </c>
      <c r="J9" s="4">
        <f t="shared" si="3"/>
        <v>42680</v>
      </c>
    </row>
    <row r="10" spans="2:10" ht="14.4" x14ac:dyDescent="0.3">
      <c r="B10" s="8" t="s">
        <v>39</v>
      </c>
      <c r="C10" s="12" t="s">
        <v>20</v>
      </c>
      <c r="D10" s="12" t="s">
        <v>21</v>
      </c>
      <c r="E10" s="4">
        <v>42870</v>
      </c>
      <c r="F10" s="4">
        <f t="shared" si="0"/>
        <v>42856</v>
      </c>
      <c r="G10" s="4">
        <f t="shared" si="8"/>
        <v>42849</v>
      </c>
      <c r="H10" s="4">
        <f>G10-12</f>
        <v>42837</v>
      </c>
      <c r="I10" s="4">
        <f>H10-33</f>
        <v>42804</v>
      </c>
      <c r="J10" s="4">
        <f t="shared" si="3"/>
        <v>42790</v>
      </c>
    </row>
    <row r="11" spans="2:10" ht="14.4" x14ac:dyDescent="0.3">
      <c r="B11" s="8" t="s">
        <v>41</v>
      </c>
      <c r="C11" s="13" t="s">
        <v>42</v>
      </c>
      <c r="D11" s="13" t="s">
        <v>46</v>
      </c>
      <c r="E11" s="4">
        <v>42849</v>
      </c>
      <c r="F11" s="4">
        <f t="shared" si="0"/>
        <v>42835</v>
      </c>
      <c r="G11" s="4">
        <f t="shared" si="8"/>
        <v>42828</v>
      </c>
      <c r="H11" s="4">
        <f>G11-12</f>
        <v>42816</v>
      </c>
      <c r="I11" s="4">
        <f>H11-33</f>
        <v>42783</v>
      </c>
      <c r="J11" s="4">
        <f t="shared" si="3"/>
        <v>42769</v>
      </c>
    </row>
    <row r="12" spans="2:10" ht="46.5" customHeight="1" x14ac:dyDescent="0.3">
      <c r="B12" s="45" t="s">
        <v>22</v>
      </c>
      <c r="C12" s="45"/>
      <c r="D12" s="45"/>
      <c r="E12" s="45"/>
      <c r="F12" s="45"/>
      <c r="G12" s="45"/>
      <c r="H12" s="45"/>
      <c r="I12" s="45"/>
      <c r="J12" s="45"/>
    </row>
    <row r="13" spans="2:10" s="15" customFormat="1" ht="46.5" customHeight="1" x14ac:dyDescent="0.3">
      <c r="B13" s="14"/>
      <c r="C13" s="14"/>
      <c r="D13" s="14"/>
      <c r="E13" s="14"/>
      <c r="F13" s="14"/>
      <c r="G13" s="14"/>
      <c r="H13" s="14"/>
      <c r="I13" s="14"/>
      <c r="J13" s="14"/>
    </row>
    <row r="14" spans="2:10" ht="14.4" x14ac:dyDescent="0.3">
      <c r="B14" s="43" t="s">
        <v>23</v>
      </c>
      <c r="C14" s="44"/>
      <c r="D14" s="44"/>
      <c r="E14" s="44"/>
      <c r="F14" s="44"/>
      <c r="G14" s="44"/>
      <c r="H14" s="44"/>
      <c r="I14" s="44"/>
      <c r="J14" s="44"/>
    </row>
    <row r="15" spans="2:10" s="1" customFormat="1" ht="57.6" x14ac:dyDescent="0.3"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24</v>
      </c>
      <c r="J15" s="3" t="s">
        <v>25</v>
      </c>
    </row>
    <row r="16" spans="2:10" ht="14.4" x14ac:dyDescent="0.3">
      <c r="B16" s="7" t="s">
        <v>10</v>
      </c>
      <c r="C16" s="5" t="s">
        <v>11</v>
      </c>
      <c r="D16" s="7" t="s">
        <v>12</v>
      </c>
      <c r="E16" s="4">
        <v>42738</v>
      </c>
      <c r="F16" s="4">
        <f t="shared" ref="F16:F24" si="9">E16-14</f>
        <v>42724</v>
      </c>
      <c r="G16" s="4">
        <f t="shared" ref="G16:H20" si="10">F16-7</f>
        <v>42717</v>
      </c>
      <c r="H16" s="4">
        <f t="shared" si="10"/>
        <v>42710</v>
      </c>
      <c r="I16" s="4">
        <f>H16-42</f>
        <v>42668</v>
      </c>
      <c r="J16" s="4">
        <f>I16-14</f>
        <v>42654</v>
      </c>
    </row>
    <row r="17" spans="2:10" ht="14.4" x14ac:dyDescent="0.3">
      <c r="B17" s="10" t="s">
        <v>13</v>
      </c>
      <c r="C17" s="7" t="s">
        <v>14</v>
      </c>
      <c r="D17" s="7" t="s">
        <v>15</v>
      </c>
      <c r="E17" s="4">
        <v>42741</v>
      </c>
      <c r="F17" s="4">
        <f t="shared" si="9"/>
        <v>42727</v>
      </c>
      <c r="G17" s="4">
        <f t="shared" si="10"/>
        <v>42720</v>
      </c>
      <c r="H17" s="4">
        <f t="shared" si="10"/>
        <v>42713</v>
      </c>
      <c r="I17" s="4">
        <f>H17-42</f>
        <v>42671</v>
      </c>
      <c r="J17" s="4">
        <f>I17-7</f>
        <v>42664</v>
      </c>
    </row>
    <row r="18" spans="2:10" ht="14.4" x14ac:dyDescent="0.3">
      <c r="B18" s="10" t="s">
        <v>36</v>
      </c>
      <c r="C18" s="9" t="s">
        <v>37</v>
      </c>
      <c r="D18" s="11" t="s">
        <v>38</v>
      </c>
      <c r="E18" s="4">
        <v>42783</v>
      </c>
      <c r="F18" s="4">
        <f t="shared" si="9"/>
        <v>42769</v>
      </c>
      <c r="G18" s="4">
        <f t="shared" si="10"/>
        <v>42762</v>
      </c>
      <c r="H18" s="4">
        <f t="shared" si="10"/>
        <v>42755</v>
      </c>
      <c r="I18" s="4">
        <f>H18-28</f>
        <v>42727</v>
      </c>
      <c r="J18" s="4">
        <f t="shared" ref="J18:J23" si="11">I18-14</f>
        <v>42713</v>
      </c>
    </row>
    <row r="19" spans="2:10" ht="14.4" x14ac:dyDescent="0.3">
      <c r="B19" s="10" t="s">
        <v>40</v>
      </c>
      <c r="C19" s="9" t="s">
        <v>44</v>
      </c>
      <c r="D19" s="13" t="s">
        <v>43</v>
      </c>
      <c r="E19" s="4">
        <v>42790</v>
      </c>
      <c r="F19" s="4">
        <f>E19-14</f>
        <v>42776</v>
      </c>
      <c r="G19" s="4">
        <f t="shared" si="10"/>
        <v>42769</v>
      </c>
      <c r="H19" s="4">
        <f t="shared" si="10"/>
        <v>42762</v>
      </c>
      <c r="I19" s="4">
        <f>H19-28</f>
        <v>42734</v>
      </c>
      <c r="J19" s="4">
        <f t="shared" si="11"/>
        <v>42720</v>
      </c>
    </row>
    <row r="20" spans="2:10" ht="14.4" x14ac:dyDescent="0.3">
      <c r="B20" s="13" t="s">
        <v>45</v>
      </c>
      <c r="C20" s="9" t="s">
        <v>44</v>
      </c>
      <c r="D20" s="13" t="s">
        <v>43</v>
      </c>
      <c r="E20" s="4">
        <v>42835</v>
      </c>
      <c r="F20" s="4">
        <f>E20-14</f>
        <v>42821</v>
      </c>
      <c r="G20" s="4">
        <f t="shared" si="10"/>
        <v>42814</v>
      </c>
      <c r="H20" s="4">
        <f t="shared" si="10"/>
        <v>42807</v>
      </c>
      <c r="I20" s="4">
        <f>H20-28</f>
        <v>42779</v>
      </c>
      <c r="J20" s="4">
        <f t="shared" si="11"/>
        <v>42765</v>
      </c>
    </row>
    <row r="21" spans="2:10" ht="14.4" x14ac:dyDescent="0.3">
      <c r="B21" s="8" t="s">
        <v>16</v>
      </c>
      <c r="C21" s="9" t="s">
        <v>17</v>
      </c>
      <c r="D21" s="7" t="s">
        <v>18</v>
      </c>
      <c r="E21" s="4">
        <v>42719</v>
      </c>
      <c r="F21" s="4">
        <f t="shared" si="9"/>
        <v>42705</v>
      </c>
      <c r="G21" s="4">
        <f t="shared" ref="G21:G24" si="12">F21-7</f>
        <v>42698</v>
      </c>
      <c r="H21" s="4">
        <f t="shared" ref="H21" si="13">G21-7</f>
        <v>42691</v>
      </c>
      <c r="I21" s="4">
        <f>H21-42</f>
        <v>42649</v>
      </c>
      <c r="J21" s="4">
        <f t="shared" si="11"/>
        <v>42635</v>
      </c>
    </row>
    <row r="22" spans="2:10" ht="14.4" x14ac:dyDescent="0.3">
      <c r="B22" s="8" t="s">
        <v>19</v>
      </c>
      <c r="C22" s="7" t="s">
        <v>20</v>
      </c>
      <c r="D22" s="7" t="s">
        <v>21</v>
      </c>
      <c r="E22" s="4">
        <v>42760</v>
      </c>
      <c r="F22" s="4">
        <f t="shared" si="9"/>
        <v>42746</v>
      </c>
      <c r="G22" s="4">
        <f t="shared" si="12"/>
        <v>42739</v>
      </c>
      <c r="H22" s="4">
        <f>G22-12</f>
        <v>42727</v>
      </c>
      <c r="I22" s="4">
        <f>H22-33</f>
        <v>42694</v>
      </c>
      <c r="J22" s="4">
        <f t="shared" si="11"/>
        <v>42680</v>
      </c>
    </row>
    <row r="23" spans="2:10" ht="14.4" x14ac:dyDescent="0.3">
      <c r="B23" s="8" t="s">
        <v>39</v>
      </c>
      <c r="C23" s="12" t="s">
        <v>20</v>
      </c>
      <c r="D23" s="12" t="s">
        <v>21</v>
      </c>
      <c r="E23" s="4">
        <v>42870</v>
      </c>
      <c r="F23" s="4">
        <f t="shared" si="9"/>
        <v>42856</v>
      </c>
      <c r="G23" s="4">
        <f t="shared" si="12"/>
        <v>42849</v>
      </c>
      <c r="H23" s="4">
        <f>G23-12</f>
        <v>42837</v>
      </c>
      <c r="I23" s="4">
        <f>H23-33</f>
        <v>42804</v>
      </c>
      <c r="J23" s="4">
        <f t="shared" si="11"/>
        <v>42790</v>
      </c>
    </row>
    <row r="24" spans="2:10" x14ac:dyDescent="0.3">
      <c r="B24" s="8" t="s">
        <v>41</v>
      </c>
      <c r="C24" s="13" t="s">
        <v>42</v>
      </c>
      <c r="D24" s="13" t="s">
        <v>46</v>
      </c>
      <c r="E24" s="4">
        <v>42849</v>
      </c>
      <c r="F24" s="4">
        <f t="shared" si="9"/>
        <v>42835</v>
      </c>
      <c r="G24" s="4">
        <f t="shared" si="12"/>
        <v>42828</v>
      </c>
      <c r="H24" s="4">
        <f>G24-12</f>
        <v>42816</v>
      </c>
      <c r="I24" s="4">
        <f>H24-33</f>
        <v>42783</v>
      </c>
      <c r="J24" s="4">
        <f t="shared" ref="J24" si="14">I24-14</f>
        <v>42769</v>
      </c>
    </row>
    <row r="25" spans="2:10" s="15" customFormat="1" x14ac:dyDescent="0.3">
      <c r="B25" s="16"/>
      <c r="C25" s="14"/>
      <c r="D25" s="14"/>
      <c r="E25" s="17"/>
      <c r="F25" s="17"/>
      <c r="G25" s="17"/>
      <c r="H25" s="17"/>
      <c r="I25" s="17"/>
      <c r="J25" s="17"/>
    </row>
    <row r="26" spans="2:10" x14ac:dyDescent="0.3">
      <c r="B26" s="43" t="s">
        <v>26</v>
      </c>
      <c r="C26" s="46"/>
      <c r="D26" s="46"/>
      <c r="E26" s="46"/>
      <c r="F26" s="46"/>
      <c r="G26" s="46"/>
      <c r="H26" s="46"/>
      <c r="I26" s="46"/>
      <c r="J26" s="45"/>
    </row>
    <row r="27" spans="2:10" ht="60.25" x14ac:dyDescent="0.3"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27</v>
      </c>
      <c r="J27" s="47"/>
    </row>
    <row r="28" spans="2:10" x14ac:dyDescent="0.3">
      <c r="B28" s="7" t="s">
        <v>10</v>
      </c>
      <c r="C28" s="6" t="s">
        <v>11</v>
      </c>
      <c r="D28" s="7" t="s">
        <v>12</v>
      </c>
      <c r="E28" s="4">
        <v>42738</v>
      </c>
      <c r="F28" s="4">
        <f t="shared" ref="F28:F36" si="15">E28-14</f>
        <v>42724</v>
      </c>
      <c r="G28" s="4">
        <f t="shared" ref="G28:H32" si="16">F28-7</f>
        <v>42717</v>
      </c>
      <c r="H28" s="4">
        <f t="shared" si="16"/>
        <v>42710</v>
      </c>
      <c r="I28" s="4">
        <f>H28-30</f>
        <v>42680</v>
      </c>
      <c r="J28" s="48"/>
    </row>
    <row r="29" spans="2:10" x14ac:dyDescent="0.3">
      <c r="B29" s="7" t="s">
        <v>13</v>
      </c>
      <c r="C29" s="7" t="s">
        <v>14</v>
      </c>
      <c r="D29" s="7" t="s">
        <v>15</v>
      </c>
      <c r="E29" s="4">
        <v>42741</v>
      </c>
      <c r="F29" s="4">
        <f t="shared" si="15"/>
        <v>42727</v>
      </c>
      <c r="G29" s="4">
        <f t="shared" si="16"/>
        <v>42720</v>
      </c>
      <c r="H29" s="4">
        <f t="shared" si="16"/>
        <v>42713</v>
      </c>
      <c r="I29" s="4">
        <f>H29-30</f>
        <v>42683</v>
      </c>
      <c r="J29" s="48"/>
    </row>
    <row r="30" spans="2:10" x14ac:dyDescent="0.3">
      <c r="B30" s="10" t="s">
        <v>36</v>
      </c>
      <c r="C30" s="9" t="s">
        <v>37</v>
      </c>
      <c r="D30" s="11" t="s">
        <v>38</v>
      </c>
      <c r="E30" s="4">
        <v>42783</v>
      </c>
      <c r="F30" s="4">
        <f t="shared" si="15"/>
        <v>42769</v>
      </c>
      <c r="G30" s="4">
        <f t="shared" si="16"/>
        <v>42762</v>
      </c>
      <c r="H30" s="4">
        <f t="shared" si="16"/>
        <v>42755</v>
      </c>
      <c r="I30" s="4">
        <f>H30-28</f>
        <v>42727</v>
      </c>
      <c r="J30" s="48"/>
    </row>
    <row r="31" spans="2:10" x14ac:dyDescent="0.3">
      <c r="B31" s="13" t="s">
        <v>40</v>
      </c>
      <c r="C31" s="9" t="s">
        <v>44</v>
      </c>
      <c r="D31" s="13" t="s">
        <v>43</v>
      </c>
      <c r="E31" s="4">
        <v>42790</v>
      </c>
      <c r="F31" s="4">
        <f>E31-14</f>
        <v>42776</v>
      </c>
      <c r="G31" s="4">
        <f t="shared" si="16"/>
        <v>42769</v>
      </c>
      <c r="H31" s="4">
        <f t="shared" si="16"/>
        <v>42762</v>
      </c>
      <c r="I31" s="4">
        <f>H31-28</f>
        <v>42734</v>
      </c>
      <c r="J31" s="48"/>
    </row>
    <row r="32" spans="2:10" x14ac:dyDescent="0.3">
      <c r="B32" s="13" t="s">
        <v>45</v>
      </c>
      <c r="C32" s="9" t="s">
        <v>44</v>
      </c>
      <c r="D32" s="13" t="s">
        <v>43</v>
      </c>
      <c r="E32" s="4">
        <v>42835</v>
      </c>
      <c r="F32" s="4">
        <f>E32-14</f>
        <v>42821</v>
      </c>
      <c r="G32" s="4">
        <f t="shared" si="16"/>
        <v>42814</v>
      </c>
      <c r="H32" s="4">
        <f t="shared" si="16"/>
        <v>42807</v>
      </c>
      <c r="I32" s="4">
        <f>H32-28</f>
        <v>42779</v>
      </c>
      <c r="J32" s="48"/>
    </row>
    <row r="33" spans="2:10" x14ac:dyDescent="0.3">
      <c r="B33" s="8" t="s">
        <v>16</v>
      </c>
      <c r="C33" s="7" t="s">
        <v>17</v>
      </c>
      <c r="D33" s="7" t="s">
        <v>18</v>
      </c>
      <c r="E33" s="4">
        <v>42719</v>
      </c>
      <c r="F33" s="4">
        <f t="shared" si="15"/>
        <v>42705</v>
      </c>
      <c r="G33" s="4">
        <f t="shared" ref="G33:G36" si="17">F33-7</f>
        <v>42698</v>
      </c>
      <c r="H33" s="4">
        <f t="shared" ref="H33" si="18">G33-7</f>
        <v>42691</v>
      </c>
      <c r="I33" s="4">
        <f t="shared" ref="I33" si="19">H33-30</f>
        <v>42661</v>
      </c>
      <c r="J33" s="48"/>
    </row>
    <row r="34" spans="2:10" x14ac:dyDescent="0.3">
      <c r="B34" s="8" t="s">
        <v>19</v>
      </c>
      <c r="C34" s="9" t="s">
        <v>20</v>
      </c>
      <c r="D34" s="7" t="s">
        <v>21</v>
      </c>
      <c r="E34" s="4">
        <v>42760</v>
      </c>
      <c r="F34" s="4">
        <f t="shared" si="15"/>
        <v>42746</v>
      </c>
      <c r="G34" s="4">
        <f t="shared" si="17"/>
        <v>42739</v>
      </c>
      <c r="H34" s="4">
        <f>G34-12</f>
        <v>42727</v>
      </c>
      <c r="I34" s="4">
        <f>H34-33</f>
        <v>42694</v>
      </c>
      <c r="J34" s="48"/>
    </row>
    <row r="35" spans="2:10" x14ac:dyDescent="0.3">
      <c r="B35" s="8" t="s">
        <v>39</v>
      </c>
      <c r="C35" s="12" t="s">
        <v>20</v>
      </c>
      <c r="D35" s="12" t="s">
        <v>21</v>
      </c>
      <c r="E35" s="4">
        <v>42870</v>
      </c>
      <c r="F35" s="4">
        <f t="shared" si="15"/>
        <v>42856</v>
      </c>
      <c r="G35" s="4">
        <f t="shared" si="17"/>
        <v>42849</v>
      </c>
      <c r="H35" s="4">
        <f>G35-12</f>
        <v>42837</v>
      </c>
      <c r="I35" s="4">
        <f>H35-33</f>
        <v>42804</v>
      </c>
      <c r="J35" s="48"/>
    </row>
    <row r="36" spans="2:10" x14ac:dyDescent="0.3">
      <c r="B36" s="8" t="s">
        <v>41</v>
      </c>
      <c r="C36" s="13" t="s">
        <v>42</v>
      </c>
      <c r="D36" s="13" t="s">
        <v>46</v>
      </c>
      <c r="E36" s="4">
        <v>42849</v>
      </c>
      <c r="F36" s="4">
        <f t="shared" si="15"/>
        <v>42835</v>
      </c>
      <c r="G36" s="4">
        <f t="shared" si="17"/>
        <v>42828</v>
      </c>
      <c r="H36" s="4">
        <f>G36-12</f>
        <v>42816</v>
      </c>
      <c r="I36" s="4">
        <f>H36-33</f>
        <v>42783</v>
      </c>
      <c r="J36" s="49"/>
    </row>
  </sheetData>
  <mergeCells count="5">
    <mergeCell ref="B1:J1"/>
    <mergeCell ref="B14:J14"/>
    <mergeCell ref="B12:J12"/>
    <mergeCell ref="B26:J26"/>
    <mergeCell ref="J27:J36"/>
  </mergeCells>
  <pageMargins left="0.25" right="0.25" top="0.75" bottom="0.75" header="0.3" footer="0.3"/>
  <pageSetup scale="7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69"/>
  <sheetViews>
    <sheetView showGridLines="0" tabSelected="1" topLeftCell="A2" zoomScale="114" zoomScaleNormal="114" workbookViewId="0">
      <selection activeCell="B22" sqref="B22:D22"/>
    </sheetView>
  </sheetViews>
  <sheetFormatPr defaultColWidth="9.109375" defaultRowHeight="15.05" x14ac:dyDescent="0.3"/>
  <cols>
    <col min="1" max="1" width="3.6640625" style="19" customWidth="1"/>
    <col min="2" max="2" width="26.77734375" style="19" customWidth="1"/>
    <col min="3" max="3" width="9.5546875" style="19" customWidth="1"/>
    <col min="4" max="4" width="12.109375" style="19" customWidth="1"/>
    <col min="5" max="5" width="13.88671875" style="19" customWidth="1"/>
    <col min="6" max="6" width="14.44140625" style="19" customWidth="1"/>
    <col min="7" max="7" width="23" style="19" customWidth="1"/>
    <col min="8" max="8" width="17.5546875" style="19" customWidth="1"/>
    <col min="9" max="9" width="28.44140625" style="19" customWidth="1"/>
    <col min="10" max="10" width="23.33203125" style="19" customWidth="1"/>
    <col min="11" max="11" width="3.6640625" style="19" customWidth="1"/>
    <col min="12" max="12" width="19.109375" style="19" customWidth="1"/>
    <col min="13" max="16384" width="9.109375" style="19"/>
  </cols>
  <sheetData>
    <row r="1" spans="2:10" s="36" customFormat="1" ht="14.4" x14ac:dyDescent="0.3"/>
    <row r="2" spans="2:10" x14ac:dyDescent="0.3">
      <c r="B2" s="50" t="s">
        <v>66</v>
      </c>
      <c r="C2" s="51"/>
      <c r="D2" s="51"/>
      <c r="E2" s="51"/>
      <c r="F2" s="51"/>
      <c r="G2" s="51"/>
      <c r="H2" s="51"/>
      <c r="I2" s="51"/>
      <c r="J2" s="51"/>
    </row>
    <row r="3" spans="2:10" s="20" customFormat="1" ht="45.85" thickBot="1" x14ac:dyDescent="0.35">
      <c r="B3" s="34" t="s">
        <v>1</v>
      </c>
      <c r="C3" s="34" t="s">
        <v>2</v>
      </c>
      <c r="D3" s="34" t="s">
        <v>3</v>
      </c>
      <c r="E3" s="34" t="s">
        <v>51</v>
      </c>
      <c r="F3" s="34" t="s">
        <v>48</v>
      </c>
      <c r="G3" s="34" t="s">
        <v>49</v>
      </c>
      <c r="H3" s="34" t="s">
        <v>50</v>
      </c>
      <c r="I3" s="34" t="s">
        <v>8</v>
      </c>
      <c r="J3" s="34" t="s">
        <v>47</v>
      </c>
    </row>
    <row r="4" spans="2:10" ht="14.4" hidden="1" x14ac:dyDescent="0.3">
      <c r="B4" s="30" t="s">
        <v>16</v>
      </c>
      <c r="C4" s="31" t="s">
        <v>17</v>
      </c>
      <c r="D4" s="31" t="s">
        <v>18</v>
      </c>
      <c r="E4" s="32">
        <v>42719</v>
      </c>
      <c r="F4" s="32">
        <f t="shared" ref="F4:F15" si="0">E4-14</f>
        <v>42705</v>
      </c>
      <c r="G4" s="32">
        <f t="shared" ref="G4:H6" si="1">F4-7</f>
        <v>42698</v>
      </c>
      <c r="H4" s="32">
        <f t="shared" si="1"/>
        <v>42691</v>
      </c>
      <c r="I4" s="32">
        <f>H4-28</f>
        <v>42663</v>
      </c>
      <c r="J4" s="32">
        <f t="shared" ref="J4:J15" si="2">I4-14</f>
        <v>42649</v>
      </c>
    </row>
    <row r="5" spans="2:10" ht="14.4" hidden="1" x14ac:dyDescent="0.3">
      <c r="B5" s="26" t="s">
        <v>79</v>
      </c>
      <c r="C5" s="27" t="s">
        <v>11</v>
      </c>
      <c r="D5" s="36" t="s">
        <v>12</v>
      </c>
      <c r="E5" s="22">
        <v>42738</v>
      </c>
      <c r="F5" s="22">
        <f t="shared" si="0"/>
        <v>42724</v>
      </c>
      <c r="G5" s="22">
        <f t="shared" si="1"/>
        <v>42717</v>
      </c>
      <c r="H5" s="22">
        <f t="shared" si="1"/>
        <v>42710</v>
      </c>
      <c r="I5" s="22">
        <f>H5-28</f>
        <v>42682</v>
      </c>
      <c r="J5" s="22">
        <f t="shared" si="2"/>
        <v>42668</v>
      </c>
    </row>
    <row r="6" spans="2:10" ht="14.4" hidden="1" x14ac:dyDescent="0.3">
      <c r="B6" s="26" t="s">
        <v>13</v>
      </c>
      <c r="C6" s="36" t="s">
        <v>14</v>
      </c>
      <c r="D6" s="36" t="s">
        <v>15</v>
      </c>
      <c r="E6" s="22">
        <v>42741</v>
      </c>
      <c r="F6" s="22">
        <f t="shared" si="0"/>
        <v>42727</v>
      </c>
      <c r="G6" s="22">
        <f t="shared" si="1"/>
        <v>42720</v>
      </c>
      <c r="H6" s="22">
        <f t="shared" si="1"/>
        <v>42713</v>
      </c>
      <c r="I6" s="22">
        <f>H6-28</f>
        <v>42685</v>
      </c>
      <c r="J6" s="22">
        <f t="shared" si="2"/>
        <v>42671</v>
      </c>
    </row>
    <row r="7" spans="2:10" ht="14.4" hidden="1" x14ac:dyDescent="0.3">
      <c r="B7" s="21" t="s">
        <v>19</v>
      </c>
      <c r="C7" s="36" t="s">
        <v>20</v>
      </c>
      <c r="D7" s="36" t="s">
        <v>21</v>
      </c>
      <c r="E7" s="22">
        <v>42760</v>
      </c>
      <c r="F7" s="22">
        <f t="shared" si="0"/>
        <v>42746</v>
      </c>
      <c r="G7" s="22">
        <f t="shared" ref="G7:G15" si="3">F7-7</f>
        <v>42739</v>
      </c>
      <c r="H7" s="22">
        <f>G7-12</f>
        <v>42727</v>
      </c>
      <c r="I7" s="22">
        <f>H7-33</f>
        <v>42694</v>
      </c>
      <c r="J7" s="22">
        <f t="shared" si="2"/>
        <v>42680</v>
      </c>
    </row>
    <row r="8" spans="2:10" ht="14.4" hidden="1" x14ac:dyDescent="0.3">
      <c r="B8" s="26" t="s">
        <v>36</v>
      </c>
      <c r="C8" s="36" t="s">
        <v>37</v>
      </c>
      <c r="D8" s="36" t="s">
        <v>38</v>
      </c>
      <c r="E8" s="22">
        <v>42783</v>
      </c>
      <c r="F8" s="22">
        <f t="shared" si="0"/>
        <v>42769</v>
      </c>
      <c r="G8" s="22">
        <f t="shared" si="3"/>
        <v>42762</v>
      </c>
      <c r="H8" s="22">
        <f>G8-7</f>
        <v>42755</v>
      </c>
      <c r="I8" s="22">
        <f>H8-28</f>
        <v>42727</v>
      </c>
      <c r="J8" s="22">
        <f t="shared" si="2"/>
        <v>42713</v>
      </c>
    </row>
    <row r="9" spans="2:10" ht="14.4" hidden="1" x14ac:dyDescent="0.3">
      <c r="B9" s="26" t="s">
        <v>78</v>
      </c>
      <c r="C9" s="36" t="s">
        <v>44</v>
      </c>
      <c r="D9" s="36" t="s">
        <v>43</v>
      </c>
      <c r="E9" s="22">
        <v>42790</v>
      </c>
      <c r="F9" s="22">
        <f t="shared" si="0"/>
        <v>42776</v>
      </c>
      <c r="G9" s="22">
        <f t="shared" si="3"/>
        <v>42769</v>
      </c>
      <c r="H9" s="22">
        <f>G9-7</f>
        <v>42762</v>
      </c>
      <c r="I9" s="22">
        <f>H9-28</f>
        <v>42734</v>
      </c>
      <c r="J9" s="22">
        <f t="shared" si="2"/>
        <v>42720</v>
      </c>
    </row>
    <row r="10" spans="2:10" ht="14.4" hidden="1" x14ac:dyDescent="0.3">
      <c r="B10" s="26" t="s">
        <v>77</v>
      </c>
      <c r="C10" s="36" t="s">
        <v>44</v>
      </c>
      <c r="D10" s="36" t="s">
        <v>43</v>
      </c>
      <c r="E10" s="22">
        <v>42835</v>
      </c>
      <c r="F10" s="22">
        <f t="shared" si="0"/>
        <v>42821</v>
      </c>
      <c r="G10" s="22">
        <f t="shared" si="3"/>
        <v>42814</v>
      </c>
      <c r="H10" s="22">
        <f>G10-7</f>
        <v>42807</v>
      </c>
      <c r="I10" s="22">
        <f>H10-28</f>
        <v>42779</v>
      </c>
      <c r="J10" s="22">
        <f t="shared" si="2"/>
        <v>42765</v>
      </c>
    </row>
    <row r="11" spans="2:10" ht="14.4" hidden="1" x14ac:dyDescent="0.3">
      <c r="B11" s="21" t="s">
        <v>41</v>
      </c>
      <c r="C11" s="36" t="s">
        <v>42</v>
      </c>
      <c r="D11" s="36" t="s">
        <v>46</v>
      </c>
      <c r="E11" s="22">
        <v>42849</v>
      </c>
      <c r="F11" s="22">
        <f t="shared" si="0"/>
        <v>42835</v>
      </c>
      <c r="G11" s="22">
        <f t="shared" si="3"/>
        <v>42828</v>
      </c>
      <c r="H11" s="22">
        <f t="shared" ref="H11:H16" si="4">G11-12</f>
        <v>42816</v>
      </c>
      <c r="I11" s="22">
        <f t="shared" ref="I11:I16" si="5">H11-33</f>
        <v>42783</v>
      </c>
      <c r="J11" s="22">
        <f t="shared" si="2"/>
        <v>42769</v>
      </c>
    </row>
    <row r="12" spans="2:10" ht="14.4" hidden="1" x14ac:dyDescent="0.3">
      <c r="B12" s="29" t="s">
        <v>76</v>
      </c>
      <c r="C12" s="36" t="s">
        <v>20</v>
      </c>
      <c r="D12" s="36" t="s">
        <v>21</v>
      </c>
      <c r="E12" s="22">
        <v>42870</v>
      </c>
      <c r="F12" s="22">
        <f t="shared" si="0"/>
        <v>42856</v>
      </c>
      <c r="G12" s="22">
        <f t="shared" si="3"/>
        <v>42849</v>
      </c>
      <c r="H12" s="22">
        <f t="shared" si="4"/>
        <v>42837</v>
      </c>
      <c r="I12" s="22">
        <f t="shared" si="5"/>
        <v>42804</v>
      </c>
      <c r="J12" s="22">
        <f t="shared" si="2"/>
        <v>42790</v>
      </c>
    </row>
    <row r="13" spans="2:10" ht="14.4" hidden="1" x14ac:dyDescent="0.3">
      <c r="B13" s="21" t="s">
        <v>52</v>
      </c>
      <c r="C13" s="36" t="s">
        <v>53</v>
      </c>
      <c r="D13" s="36" t="s">
        <v>54</v>
      </c>
      <c r="E13" s="22">
        <v>42930</v>
      </c>
      <c r="F13" s="22">
        <f t="shared" si="0"/>
        <v>42916</v>
      </c>
      <c r="G13" s="22">
        <f t="shared" si="3"/>
        <v>42909</v>
      </c>
      <c r="H13" s="22">
        <f t="shared" si="4"/>
        <v>42897</v>
      </c>
      <c r="I13" s="22">
        <f t="shared" si="5"/>
        <v>42864</v>
      </c>
      <c r="J13" s="22">
        <f t="shared" si="2"/>
        <v>42850</v>
      </c>
    </row>
    <row r="14" spans="2:10" x14ac:dyDescent="0.3">
      <c r="B14" s="21" t="s">
        <v>58</v>
      </c>
      <c r="C14" s="36" t="s">
        <v>59</v>
      </c>
      <c r="D14" s="36" t="s">
        <v>60</v>
      </c>
      <c r="E14" s="23">
        <v>43005</v>
      </c>
      <c r="F14" s="22">
        <f t="shared" si="0"/>
        <v>42991</v>
      </c>
      <c r="G14" s="22">
        <f t="shared" si="3"/>
        <v>42984</v>
      </c>
      <c r="H14" s="22">
        <f t="shared" si="4"/>
        <v>42972</v>
      </c>
      <c r="I14" s="22">
        <f t="shared" si="5"/>
        <v>42939</v>
      </c>
      <c r="J14" s="22">
        <f t="shared" si="2"/>
        <v>42925</v>
      </c>
    </row>
    <row r="15" spans="2:10" x14ac:dyDescent="0.3">
      <c r="B15" s="21" t="s">
        <v>62</v>
      </c>
      <c r="C15" s="36" t="s">
        <v>59</v>
      </c>
      <c r="D15" s="36" t="s">
        <v>60</v>
      </c>
      <c r="E15" s="23">
        <v>43116</v>
      </c>
      <c r="F15" s="22">
        <f t="shared" si="0"/>
        <v>43102</v>
      </c>
      <c r="G15" s="22">
        <f t="shared" si="3"/>
        <v>43095</v>
      </c>
      <c r="H15" s="22">
        <f t="shared" si="4"/>
        <v>43083</v>
      </c>
      <c r="I15" s="22">
        <f t="shared" si="5"/>
        <v>43050</v>
      </c>
      <c r="J15" s="22">
        <f t="shared" si="2"/>
        <v>43036</v>
      </c>
    </row>
    <row r="16" spans="2:10" s="36" customFormat="1" x14ac:dyDescent="0.3">
      <c r="B16" s="21" t="s">
        <v>81</v>
      </c>
      <c r="C16" s="36" t="s">
        <v>73</v>
      </c>
      <c r="D16" s="36" t="s">
        <v>74</v>
      </c>
      <c r="E16" s="23">
        <v>43136</v>
      </c>
      <c r="F16" s="23">
        <f t="shared" ref="F16" si="6">E16-14</f>
        <v>43122</v>
      </c>
      <c r="G16" s="23">
        <f t="shared" ref="G16" si="7">F16-7</f>
        <v>43115</v>
      </c>
      <c r="H16" s="23">
        <f t="shared" si="4"/>
        <v>43103</v>
      </c>
      <c r="I16" s="23">
        <f t="shared" si="5"/>
        <v>43070</v>
      </c>
      <c r="J16" s="23">
        <f t="shared" ref="J16" si="8">I16-14</f>
        <v>43056</v>
      </c>
    </row>
    <row r="17" spans="2:10" s="36" customFormat="1" ht="14.4" customHeight="1" x14ac:dyDescent="0.3">
      <c r="B17" s="21" t="s">
        <v>82</v>
      </c>
      <c r="C17" s="36" t="s">
        <v>73</v>
      </c>
      <c r="D17" s="36" t="s">
        <v>74</v>
      </c>
      <c r="E17" s="23">
        <v>43230</v>
      </c>
      <c r="F17" s="23">
        <f t="shared" ref="F17" si="9">E17-14</f>
        <v>43216</v>
      </c>
      <c r="G17" s="23">
        <f t="shared" ref="G17" si="10">F17-7</f>
        <v>43209</v>
      </c>
      <c r="H17" s="23">
        <f t="shared" ref="H17" si="11">G17-12</f>
        <v>43197</v>
      </c>
      <c r="I17" s="23">
        <f t="shared" ref="I17" si="12">H17-33</f>
        <v>43164</v>
      </c>
      <c r="J17" s="23">
        <f t="shared" ref="J17" si="13">I17-14</f>
        <v>43150</v>
      </c>
    </row>
    <row r="18" spans="2:10" x14ac:dyDescent="0.3">
      <c r="B18" s="21" t="s">
        <v>55</v>
      </c>
      <c r="C18" s="36" t="s">
        <v>56</v>
      </c>
      <c r="D18" s="36" t="s">
        <v>57</v>
      </c>
      <c r="E18" s="23">
        <v>43213</v>
      </c>
      <c r="F18" s="25">
        <f t="shared" ref="F18" si="14">E18-14</f>
        <v>43199</v>
      </c>
      <c r="G18" s="25">
        <f t="shared" ref="G18" si="15">F18-7</f>
        <v>43192</v>
      </c>
      <c r="H18" s="25">
        <f>G18-12</f>
        <v>43180</v>
      </c>
      <c r="I18" s="25">
        <f>H18-33</f>
        <v>43147</v>
      </c>
      <c r="J18" s="25">
        <f t="shared" ref="J18" si="16">I18-14</f>
        <v>43133</v>
      </c>
    </row>
    <row r="19" spans="2:10" s="36" customFormat="1" ht="14.4" customHeight="1" x14ac:dyDescent="0.3">
      <c r="B19" s="21" t="s">
        <v>80</v>
      </c>
      <c r="C19" s="36" t="s">
        <v>56</v>
      </c>
      <c r="D19" s="36" t="s">
        <v>57</v>
      </c>
      <c r="E19" s="23">
        <v>43322</v>
      </c>
      <c r="F19" s="25">
        <f t="shared" ref="F19:F20" si="17">E19-14</f>
        <v>43308</v>
      </c>
      <c r="G19" s="25">
        <f t="shared" ref="G19:G20" si="18">F19-7</f>
        <v>43301</v>
      </c>
      <c r="H19" s="25">
        <f>G19-12</f>
        <v>43289</v>
      </c>
      <c r="I19" s="25">
        <f>H19-33</f>
        <v>43256</v>
      </c>
      <c r="J19" s="25">
        <f t="shared" ref="J19:J20" si="19">I19-14</f>
        <v>43242</v>
      </c>
    </row>
    <row r="20" spans="2:10" x14ac:dyDescent="0.3">
      <c r="B20" s="21" t="s">
        <v>61</v>
      </c>
      <c r="C20" s="36" t="s">
        <v>59</v>
      </c>
      <c r="D20" s="36" t="s">
        <v>12</v>
      </c>
      <c r="E20" s="41">
        <v>43370</v>
      </c>
      <c r="F20" s="24">
        <f t="shared" si="17"/>
        <v>43356</v>
      </c>
      <c r="G20" s="24">
        <f t="shared" si="18"/>
        <v>43349</v>
      </c>
      <c r="H20" s="24">
        <f>G20-12</f>
        <v>43337</v>
      </c>
      <c r="I20" s="24">
        <f>H20-33</f>
        <v>43304</v>
      </c>
      <c r="J20" s="24">
        <f t="shared" si="19"/>
        <v>43290</v>
      </c>
    </row>
    <row r="21" spans="2:10" s="36" customFormat="1" x14ac:dyDescent="0.3">
      <c r="B21" s="21" t="s">
        <v>75</v>
      </c>
      <c r="C21" s="36" t="s">
        <v>59</v>
      </c>
      <c r="D21" s="36" t="s">
        <v>12</v>
      </c>
      <c r="E21" s="33" t="s">
        <v>34</v>
      </c>
      <c r="F21" s="24" t="s">
        <v>63</v>
      </c>
      <c r="G21" s="24" t="s">
        <v>63</v>
      </c>
      <c r="H21" s="24" t="s">
        <v>63</v>
      </c>
      <c r="I21" s="24" t="s">
        <v>63</v>
      </c>
      <c r="J21" s="24" t="s">
        <v>63</v>
      </c>
    </row>
    <row r="22" spans="2:10" s="42" customFormat="1" ht="28.15" x14ac:dyDescent="0.3">
      <c r="B22" s="21" t="s">
        <v>83</v>
      </c>
      <c r="C22" s="42" t="s">
        <v>84</v>
      </c>
      <c r="D22" s="42" t="s">
        <v>85</v>
      </c>
      <c r="E22" s="23">
        <v>43203</v>
      </c>
      <c r="F22" s="25">
        <f>E22-14</f>
        <v>43189</v>
      </c>
      <c r="G22" s="25">
        <f>F22-7</f>
        <v>43182</v>
      </c>
      <c r="H22" s="25">
        <f>G22-12</f>
        <v>43170</v>
      </c>
      <c r="I22" s="25">
        <f>H22-33</f>
        <v>43137</v>
      </c>
      <c r="J22" s="25">
        <f>I22-14</f>
        <v>43123</v>
      </c>
    </row>
    <row r="23" spans="2:10" ht="46.5" customHeight="1" x14ac:dyDescent="0.3">
      <c r="B23" s="52" t="s">
        <v>70</v>
      </c>
      <c r="C23" s="52"/>
      <c r="D23" s="52"/>
      <c r="E23" s="52"/>
      <c r="F23" s="52"/>
      <c r="G23" s="52"/>
      <c r="H23" s="52"/>
      <c r="I23" s="52"/>
      <c r="J23" s="52"/>
    </row>
    <row r="24" spans="2:10" s="37" customFormat="1" ht="14.4" x14ac:dyDescent="0.3">
      <c r="B24" s="38"/>
      <c r="C24" s="38"/>
      <c r="D24" s="38"/>
      <c r="E24" s="38"/>
      <c r="F24" s="38"/>
      <c r="G24" s="38"/>
      <c r="H24" s="38"/>
      <c r="I24" s="38"/>
      <c r="J24" s="38"/>
    </row>
    <row r="26" spans="2:10" ht="14.4" x14ac:dyDescent="0.3">
      <c r="B26" s="50" t="s">
        <v>67</v>
      </c>
      <c r="C26" s="51"/>
      <c r="D26" s="51"/>
      <c r="E26" s="51"/>
      <c r="F26" s="51"/>
      <c r="G26" s="51"/>
      <c r="H26" s="51"/>
      <c r="I26" s="51"/>
      <c r="J26" s="51"/>
    </row>
    <row r="27" spans="2:10" s="20" customFormat="1" ht="30.15" x14ac:dyDescent="0.3">
      <c r="B27" s="20" t="s">
        <v>1</v>
      </c>
      <c r="C27" s="20" t="s">
        <v>2</v>
      </c>
      <c r="D27" s="20" t="s">
        <v>3</v>
      </c>
      <c r="E27" s="20" t="s">
        <v>51</v>
      </c>
      <c r="F27" s="20" t="s">
        <v>48</v>
      </c>
      <c r="G27" s="20" t="s">
        <v>49</v>
      </c>
      <c r="H27" s="20" t="s">
        <v>50</v>
      </c>
      <c r="I27" s="20" t="s">
        <v>64</v>
      </c>
      <c r="J27" s="20" t="s">
        <v>65</v>
      </c>
    </row>
    <row r="28" spans="2:10" ht="14.4" hidden="1" x14ac:dyDescent="0.3">
      <c r="B28" s="29" t="s">
        <v>16</v>
      </c>
      <c r="C28" s="36" t="s">
        <v>17</v>
      </c>
      <c r="D28" s="19" t="s">
        <v>18</v>
      </c>
      <c r="E28" s="22">
        <v>42719</v>
      </c>
      <c r="F28" s="22">
        <f t="shared" ref="F28:F39" si="20">E28-14</f>
        <v>42705</v>
      </c>
      <c r="G28" s="22">
        <f t="shared" ref="G28:H39" si="21">F28-7</f>
        <v>42698</v>
      </c>
      <c r="H28" s="22">
        <f t="shared" si="21"/>
        <v>42691</v>
      </c>
      <c r="I28" s="22">
        <f t="shared" ref="I28:I39" si="22">H28-42</f>
        <v>42649</v>
      </c>
      <c r="J28" s="22">
        <f>I28-14</f>
        <v>42635</v>
      </c>
    </row>
    <row r="29" spans="2:10" ht="14.4" hidden="1" x14ac:dyDescent="0.3">
      <c r="B29" s="26" t="s">
        <v>10</v>
      </c>
      <c r="C29" s="35" t="s">
        <v>11</v>
      </c>
      <c r="D29" s="19" t="s">
        <v>12</v>
      </c>
      <c r="E29" s="22">
        <v>42738</v>
      </c>
      <c r="F29" s="22">
        <f t="shared" si="20"/>
        <v>42724</v>
      </c>
      <c r="G29" s="22">
        <f t="shared" si="21"/>
        <v>42717</v>
      </c>
      <c r="H29" s="22">
        <f t="shared" si="21"/>
        <v>42710</v>
      </c>
      <c r="I29" s="22">
        <f t="shared" si="22"/>
        <v>42668</v>
      </c>
      <c r="J29" s="22">
        <f t="shared" ref="J29:J39" si="23">I29-14</f>
        <v>42654</v>
      </c>
    </row>
    <row r="30" spans="2:10" ht="14.4" hidden="1" x14ac:dyDescent="0.3">
      <c r="B30" s="26" t="s">
        <v>13</v>
      </c>
      <c r="C30" s="19" t="s">
        <v>14</v>
      </c>
      <c r="D30" s="19" t="s">
        <v>15</v>
      </c>
      <c r="E30" s="22">
        <v>42741</v>
      </c>
      <c r="F30" s="22">
        <f t="shared" si="20"/>
        <v>42727</v>
      </c>
      <c r="G30" s="22">
        <f t="shared" si="21"/>
        <v>42720</v>
      </c>
      <c r="H30" s="22">
        <f t="shared" si="21"/>
        <v>42713</v>
      </c>
      <c r="I30" s="22">
        <f t="shared" si="22"/>
        <v>42671</v>
      </c>
      <c r="J30" s="22">
        <f t="shared" si="23"/>
        <v>42657</v>
      </c>
    </row>
    <row r="31" spans="2:10" ht="14.4" hidden="1" x14ac:dyDescent="0.3">
      <c r="B31" s="29" t="s">
        <v>19</v>
      </c>
      <c r="C31" s="19" t="s">
        <v>20</v>
      </c>
      <c r="D31" s="19" t="s">
        <v>21</v>
      </c>
      <c r="E31" s="22">
        <v>42760</v>
      </c>
      <c r="F31" s="22">
        <f t="shared" si="20"/>
        <v>42746</v>
      </c>
      <c r="G31" s="22">
        <f t="shared" ref="G31:G39" si="24">F31-7</f>
        <v>42739</v>
      </c>
      <c r="H31" s="22">
        <f t="shared" si="21"/>
        <v>42732</v>
      </c>
      <c r="I31" s="22">
        <f t="shared" si="22"/>
        <v>42690</v>
      </c>
      <c r="J31" s="22">
        <f t="shared" si="23"/>
        <v>42676</v>
      </c>
    </row>
    <row r="32" spans="2:10" ht="14.4" hidden="1" x14ac:dyDescent="0.3">
      <c r="B32" s="26" t="s">
        <v>36</v>
      </c>
      <c r="C32" s="19" t="s">
        <v>37</v>
      </c>
      <c r="D32" s="19" t="s">
        <v>38</v>
      </c>
      <c r="E32" s="22">
        <v>42783</v>
      </c>
      <c r="F32" s="22">
        <f t="shared" si="20"/>
        <v>42769</v>
      </c>
      <c r="G32" s="22">
        <f t="shared" si="24"/>
        <v>42762</v>
      </c>
      <c r="H32" s="22">
        <f t="shared" si="21"/>
        <v>42755</v>
      </c>
      <c r="I32" s="22">
        <f t="shared" si="22"/>
        <v>42713</v>
      </c>
      <c r="J32" s="22">
        <f t="shared" si="23"/>
        <v>42699</v>
      </c>
    </row>
    <row r="33" spans="2:13" ht="14.4" hidden="1" x14ac:dyDescent="0.3">
      <c r="B33" s="26" t="s">
        <v>78</v>
      </c>
      <c r="C33" s="19" t="s">
        <v>44</v>
      </c>
      <c r="D33" s="19" t="s">
        <v>43</v>
      </c>
      <c r="E33" s="22">
        <v>42790</v>
      </c>
      <c r="F33" s="22">
        <f t="shared" si="20"/>
        <v>42776</v>
      </c>
      <c r="G33" s="22">
        <f t="shared" si="24"/>
        <v>42769</v>
      </c>
      <c r="H33" s="22">
        <f t="shared" si="21"/>
        <v>42762</v>
      </c>
      <c r="I33" s="22">
        <f t="shared" si="22"/>
        <v>42720</v>
      </c>
      <c r="J33" s="22">
        <f t="shared" si="23"/>
        <v>42706</v>
      </c>
    </row>
    <row r="34" spans="2:13" ht="14.4" hidden="1" x14ac:dyDescent="0.3">
      <c r="B34" s="26" t="s">
        <v>77</v>
      </c>
      <c r="C34" s="19" t="s">
        <v>44</v>
      </c>
      <c r="D34" s="19" t="s">
        <v>43</v>
      </c>
      <c r="E34" s="22">
        <v>42835</v>
      </c>
      <c r="F34" s="22">
        <f t="shared" si="20"/>
        <v>42821</v>
      </c>
      <c r="G34" s="22">
        <f t="shared" si="24"/>
        <v>42814</v>
      </c>
      <c r="H34" s="22">
        <f t="shared" si="21"/>
        <v>42807</v>
      </c>
      <c r="I34" s="22">
        <f t="shared" si="22"/>
        <v>42765</v>
      </c>
      <c r="J34" s="22">
        <f t="shared" si="23"/>
        <v>42751</v>
      </c>
    </row>
    <row r="35" spans="2:13" ht="14.4" hidden="1" x14ac:dyDescent="0.3">
      <c r="B35" s="29" t="s">
        <v>41</v>
      </c>
      <c r="C35" s="19" t="s">
        <v>42</v>
      </c>
      <c r="D35" s="19" t="s">
        <v>46</v>
      </c>
      <c r="E35" s="22">
        <v>42849</v>
      </c>
      <c r="F35" s="22">
        <f t="shared" si="20"/>
        <v>42835</v>
      </c>
      <c r="G35" s="22">
        <f t="shared" si="24"/>
        <v>42828</v>
      </c>
      <c r="H35" s="22">
        <f t="shared" si="21"/>
        <v>42821</v>
      </c>
      <c r="I35" s="22">
        <f t="shared" si="22"/>
        <v>42779</v>
      </c>
      <c r="J35" s="22">
        <f t="shared" si="23"/>
        <v>42765</v>
      </c>
    </row>
    <row r="36" spans="2:13" ht="14.4" hidden="1" x14ac:dyDescent="0.3">
      <c r="B36" s="29" t="s">
        <v>76</v>
      </c>
      <c r="C36" s="19" t="s">
        <v>20</v>
      </c>
      <c r="D36" s="19" t="s">
        <v>21</v>
      </c>
      <c r="E36" s="22">
        <v>42870</v>
      </c>
      <c r="F36" s="22">
        <f t="shared" si="20"/>
        <v>42856</v>
      </c>
      <c r="G36" s="22">
        <f t="shared" si="24"/>
        <v>42849</v>
      </c>
      <c r="H36" s="22">
        <f t="shared" si="21"/>
        <v>42842</v>
      </c>
      <c r="I36" s="22">
        <f t="shared" si="22"/>
        <v>42800</v>
      </c>
      <c r="J36" s="22">
        <f t="shared" si="23"/>
        <v>42786</v>
      </c>
    </row>
    <row r="37" spans="2:13" ht="14.4" hidden="1" x14ac:dyDescent="0.3">
      <c r="B37" s="29" t="s">
        <v>52</v>
      </c>
      <c r="C37" s="19" t="s">
        <v>53</v>
      </c>
      <c r="D37" s="19" t="s">
        <v>54</v>
      </c>
      <c r="E37" s="22">
        <v>42930</v>
      </c>
      <c r="F37" s="22">
        <f t="shared" si="20"/>
        <v>42916</v>
      </c>
      <c r="G37" s="22">
        <f t="shared" si="24"/>
        <v>42909</v>
      </c>
      <c r="H37" s="22">
        <f t="shared" si="21"/>
        <v>42902</v>
      </c>
      <c r="I37" s="22">
        <f t="shared" si="22"/>
        <v>42860</v>
      </c>
      <c r="J37" s="22">
        <f t="shared" si="23"/>
        <v>42846</v>
      </c>
    </row>
    <row r="38" spans="2:13" s="36" customFormat="1" x14ac:dyDescent="0.3">
      <c r="B38" s="29" t="s">
        <v>58</v>
      </c>
      <c r="C38" s="36" t="s">
        <v>59</v>
      </c>
      <c r="D38" s="36" t="s">
        <v>60</v>
      </c>
      <c r="E38" s="22">
        <v>43005</v>
      </c>
      <c r="F38" s="22">
        <f t="shared" si="20"/>
        <v>42991</v>
      </c>
      <c r="G38" s="22">
        <f t="shared" si="24"/>
        <v>42984</v>
      </c>
      <c r="H38" s="22">
        <f t="shared" si="21"/>
        <v>42977</v>
      </c>
      <c r="I38" s="22">
        <f t="shared" si="22"/>
        <v>42935</v>
      </c>
      <c r="J38" s="22">
        <f t="shared" si="23"/>
        <v>42921</v>
      </c>
      <c r="L38" s="40"/>
      <c r="M38" s="40"/>
    </row>
    <row r="39" spans="2:13" s="36" customFormat="1" x14ac:dyDescent="0.3">
      <c r="B39" s="29" t="s">
        <v>62</v>
      </c>
      <c r="C39" s="36" t="s">
        <v>59</v>
      </c>
      <c r="D39" s="36" t="s">
        <v>60</v>
      </c>
      <c r="E39" s="22">
        <v>43116</v>
      </c>
      <c r="F39" s="22">
        <f t="shared" si="20"/>
        <v>43102</v>
      </c>
      <c r="G39" s="22">
        <f t="shared" si="24"/>
        <v>43095</v>
      </c>
      <c r="H39" s="22">
        <f t="shared" si="21"/>
        <v>43088</v>
      </c>
      <c r="I39" s="22">
        <f t="shared" si="22"/>
        <v>43046</v>
      </c>
      <c r="J39" s="22">
        <f t="shared" si="23"/>
        <v>43032</v>
      </c>
    </row>
    <row r="40" spans="2:13" s="36" customFormat="1" x14ac:dyDescent="0.3">
      <c r="B40" s="21" t="s">
        <v>81</v>
      </c>
      <c r="C40" s="36" t="s">
        <v>73</v>
      </c>
      <c r="D40" s="36" t="s">
        <v>74</v>
      </c>
      <c r="E40" s="23">
        <v>43136</v>
      </c>
      <c r="F40" s="25">
        <f t="shared" ref="F40" si="25">E40-14</f>
        <v>43122</v>
      </c>
      <c r="G40" s="25">
        <f t="shared" ref="G40" si="26">F40-7</f>
        <v>43115</v>
      </c>
      <c r="H40" s="25">
        <f t="shared" ref="H40" si="27">G40-7</f>
        <v>43108</v>
      </c>
      <c r="I40" s="25">
        <f t="shared" ref="I40" si="28">H40-42</f>
        <v>43066</v>
      </c>
      <c r="J40" s="25">
        <f t="shared" ref="J40" si="29">I40-14</f>
        <v>43052</v>
      </c>
    </row>
    <row r="41" spans="2:13" s="36" customFormat="1" x14ac:dyDescent="0.3">
      <c r="B41" s="21" t="s">
        <v>82</v>
      </c>
      <c r="C41" s="36" t="s">
        <v>73</v>
      </c>
      <c r="D41" s="36" t="s">
        <v>74</v>
      </c>
      <c r="E41" s="23">
        <v>43230</v>
      </c>
      <c r="F41" s="25">
        <f t="shared" ref="F41" si="30">E41-14</f>
        <v>43216</v>
      </c>
      <c r="G41" s="25">
        <f t="shared" ref="G41" si="31">F41-7</f>
        <v>43209</v>
      </c>
      <c r="H41" s="25">
        <f t="shared" ref="H41" si="32">G41-7</f>
        <v>43202</v>
      </c>
      <c r="I41" s="25">
        <f t="shared" ref="I41" si="33">H41-42</f>
        <v>43160</v>
      </c>
      <c r="J41" s="25">
        <f t="shared" ref="J41" si="34">I41-14</f>
        <v>43146</v>
      </c>
    </row>
    <row r="42" spans="2:13" s="36" customFormat="1" x14ac:dyDescent="0.3">
      <c r="B42" s="29" t="s">
        <v>55</v>
      </c>
      <c r="C42" s="36" t="s">
        <v>56</v>
      </c>
      <c r="D42" s="36" t="s">
        <v>57</v>
      </c>
      <c r="E42" s="23">
        <v>43213</v>
      </c>
      <c r="F42" s="25">
        <f t="shared" ref="F42:F43" si="35">E42-14</f>
        <v>43199</v>
      </c>
      <c r="G42" s="25">
        <f t="shared" ref="G42:G43" si="36">F42-7</f>
        <v>43192</v>
      </c>
      <c r="H42" s="25">
        <f t="shared" ref="H42:H43" si="37">G42-7</f>
        <v>43185</v>
      </c>
      <c r="I42" s="25">
        <f t="shared" ref="I42:I43" si="38">H42-42</f>
        <v>43143</v>
      </c>
      <c r="J42" s="25">
        <f t="shared" ref="J42:J43" si="39">I42-14</f>
        <v>43129</v>
      </c>
    </row>
    <row r="43" spans="2:13" s="36" customFormat="1" ht="14.4" customHeight="1" x14ac:dyDescent="0.3">
      <c r="B43" s="21" t="s">
        <v>80</v>
      </c>
      <c r="C43" s="36" t="s">
        <v>56</v>
      </c>
      <c r="D43" s="36" t="s">
        <v>57</v>
      </c>
      <c r="E43" s="23">
        <v>43322</v>
      </c>
      <c r="F43" s="25">
        <f t="shared" si="35"/>
        <v>43308</v>
      </c>
      <c r="G43" s="25">
        <f t="shared" si="36"/>
        <v>43301</v>
      </c>
      <c r="H43" s="25">
        <f t="shared" si="37"/>
        <v>43294</v>
      </c>
      <c r="I43" s="25">
        <f t="shared" si="38"/>
        <v>43252</v>
      </c>
      <c r="J43" s="25">
        <f t="shared" si="39"/>
        <v>43238</v>
      </c>
    </row>
    <row r="44" spans="2:13" s="36" customFormat="1" x14ac:dyDescent="0.3">
      <c r="B44" s="29" t="s">
        <v>61</v>
      </c>
      <c r="C44" s="36" t="s">
        <v>59</v>
      </c>
      <c r="D44" s="36" t="s">
        <v>12</v>
      </c>
      <c r="E44" s="41">
        <v>43370</v>
      </c>
      <c r="F44" s="24">
        <f t="shared" ref="F44" si="40">E44-14</f>
        <v>43356</v>
      </c>
      <c r="G44" s="24">
        <f t="shared" ref="G44" si="41">F44-7</f>
        <v>43349</v>
      </c>
      <c r="H44" s="24">
        <f t="shared" ref="H44" si="42">G44-7</f>
        <v>43342</v>
      </c>
      <c r="I44" s="24">
        <f t="shared" ref="I44" si="43">H44-42</f>
        <v>43300</v>
      </c>
      <c r="J44" s="24">
        <f t="shared" ref="J44" si="44">I44-14</f>
        <v>43286</v>
      </c>
    </row>
    <row r="45" spans="2:13" s="36" customFormat="1" x14ac:dyDescent="0.3">
      <c r="B45" s="21" t="s">
        <v>75</v>
      </c>
      <c r="C45" s="36" t="s">
        <v>59</v>
      </c>
      <c r="D45" s="36" t="s">
        <v>12</v>
      </c>
      <c r="E45" s="33" t="s">
        <v>34</v>
      </c>
      <c r="F45" s="24" t="s">
        <v>63</v>
      </c>
      <c r="G45" s="24" t="s">
        <v>63</v>
      </c>
      <c r="H45" s="24" t="s">
        <v>63</v>
      </c>
      <c r="I45" s="24" t="s">
        <v>63</v>
      </c>
      <c r="J45" s="24" t="s">
        <v>63</v>
      </c>
    </row>
    <row r="46" spans="2:13" s="42" customFormat="1" ht="28.15" x14ac:dyDescent="0.3">
      <c r="B46" s="21" t="s">
        <v>83</v>
      </c>
      <c r="C46" s="42" t="s">
        <v>84</v>
      </c>
      <c r="D46" s="42" t="s">
        <v>85</v>
      </c>
      <c r="E46" s="23">
        <v>43203</v>
      </c>
      <c r="F46" s="25">
        <f t="shared" ref="F46" si="45">E46-14</f>
        <v>43189</v>
      </c>
      <c r="G46" s="25">
        <f t="shared" ref="G46" si="46">F46-7</f>
        <v>43182</v>
      </c>
      <c r="H46" s="25">
        <f t="shared" ref="H46" si="47">G46-7</f>
        <v>43175</v>
      </c>
      <c r="I46" s="25">
        <f t="shared" ref="I46" si="48">H46-42</f>
        <v>43133</v>
      </c>
      <c r="J46" s="25">
        <f t="shared" ref="J46" si="49">I46-14</f>
        <v>43119</v>
      </c>
    </row>
    <row r="47" spans="2:13" s="36" customFormat="1" x14ac:dyDescent="0.3">
      <c r="B47" s="29"/>
      <c r="E47" s="22"/>
      <c r="F47" s="22"/>
      <c r="G47" s="22"/>
      <c r="H47" s="22"/>
      <c r="I47" s="22"/>
      <c r="J47" s="22"/>
    </row>
    <row r="48" spans="2:13" x14ac:dyDescent="0.3">
      <c r="B48" s="18"/>
      <c r="E48" s="22"/>
      <c r="F48" s="22"/>
      <c r="G48" s="22"/>
      <c r="H48" s="22"/>
      <c r="I48" s="22"/>
      <c r="J48" s="22"/>
    </row>
    <row r="49" spans="2:10" ht="15.05" customHeight="1" x14ac:dyDescent="0.3">
      <c r="B49" s="50" t="s">
        <v>26</v>
      </c>
      <c r="C49" s="50"/>
      <c r="D49" s="50"/>
      <c r="E49" s="50"/>
      <c r="F49" s="50"/>
      <c r="G49" s="50"/>
      <c r="H49" s="50"/>
      <c r="I49" s="50"/>
    </row>
    <row r="50" spans="2:10" s="28" customFormat="1" ht="30.15" x14ac:dyDescent="0.3">
      <c r="B50" s="20" t="s">
        <v>1</v>
      </c>
      <c r="C50" s="20" t="s">
        <v>2</v>
      </c>
      <c r="D50" s="20" t="s">
        <v>3</v>
      </c>
      <c r="E50" s="20" t="s">
        <v>51</v>
      </c>
      <c r="F50" s="20" t="s">
        <v>48</v>
      </c>
      <c r="G50" s="20" t="s">
        <v>49</v>
      </c>
      <c r="H50" s="20" t="s">
        <v>50</v>
      </c>
      <c r="I50" s="20" t="s">
        <v>27</v>
      </c>
      <c r="J50" s="53"/>
    </row>
    <row r="51" spans="2:10" ht="14.4" hidden="1" customHeight="1" x14ac:dyDescent="0.3">
      <c r="B51" s="29" t="s">
        <v>16</v>
      </c>
      <c r="C51" s="36" t="s">
        <v>17</v>
      </c>
      <c r="D51" s="19" t="s">
        <v>18</v>
      </c>
      <c r="E51" s="22">
        <v>42719</v>
      </c>
      <c r="F51" s="22">
        <f t="shared" ref="F51:F62" si="50">E51-14</f>
        <v>42705</v>
      </c>
      <c r="G51" s="22">
        <f t="shared" ref="G51:H53" si="51">F51-7</f>
        <v>42698</v>
      </c>
      <c r="H51" s="22">
        <f t="shared" si="51"/>
        <v>42691</v>
      </c>
      <c r="I51" s="22">
        <f>H51-30</f>
        <v>42661</v>
      </c>
      <c r="J51" s="53"/>
    </row>
    <row r="52" spans="2:10" ht="14.4" hidden="1" customHeight="1" x14ac:dyDescent="0.3">
      <c r="B52" s="26" t="s">
        <v>10</v>
      </c>
      <c r="C52" s="35" t="s">
        <v>11</v>
      </c>
      <c r="D52" s="19" t="s">
        <v>12</v>
      </c>
      <c r="E52" s="22">
        <v>42738</v>
      </c>
      <c r="F52" s="22">
        <f t="shared" si="50"/>
        <v>42724</v>
      </c>
      <c r="G52" s="22">
        <f t="shared" si="51"/>
        <v>42717</v>
      </c>
      <c r="H52" s="22">
        <f t="shared" si="51"/>
        <v>42710</v>
      </c>
      <c r="I52" s="22">
        <f>H52-30</f>
        <v>42680</v>
      </c>
      <c r="J52" s="53"/>
    </row>
    <row r="53" spans="2:10" ht="14.4" hidden="1" customHeight="1" x14ac:dyDescent="0.3">
      <c r="B53" s="26" t="s">
        <v>13</v>
      </c>
      <c r="C53" s="19" t="s">
        <v>14</v>
      </c>
      <c r="D53" s="19" t="s">
        <v>15</v>
      </c>
      <c r="E53" s="22">
        <v>42741</v>
      </c>
      <c r="F53" s="22">
        <f t="shared" si="50"/>
        <v>42727</v>
      </c>
      <c r="G53" s="22">
        <f t="shared" si="51"/>
        <v>42720</v>
      </c>
      <c r="H53" s="22">
        <f t="shared" si="51"/>
        <v>42713</v>
      </c>
      <c r="I53" s="22">
        <f>H53-30</f>
        <v>42683</v>
      </c>
      <c r="J53" s="53"/>
    </row>
    <row r="54" spans="2:10" ht="14.4" hidden="1" customHeight="1" x14ac:dyDescent="0.3">
      <c r="B54" s="29" t="s">
        <v>19</v>
      </c>
      <c r="C54" s="19" t="s">
        <v>20</v>
      </c>
      <c r="D54" s="19" t="s">
        <v>21</v>
      </c>
      <c r="E54" s="22">
        <v>42760</v>
      </c>
      <c r="F54" s="22">
        <f t="shared" si="50"/>
        <v>42746</v>
      </c>
      <c r="G54" s="22">
        <f t="shared" ref="G54:G62" si="52">F54-7</f>
        <v>42739</v>
      </c>
      <c r="H54" s="22">
        <f>G54-12</f>
        <v>42727</v>
      </c>
      <c r="I54" s="22">
        <f>H54-33</f>
        <v>42694</v>
      </c>
      <c r="J54" s="53"/>
    </row>
    <row r="55" spans="2:10" ht="14.4" hidden="1" customHeight="1" x14ac:dyDescent="0.3">
      <c r="B55" s="26" t="s">
        <v>36</v>
      </c>
      <c r="C55" s="19" t="s">
        <v>37</v>
      </c>
      <c r="D55" s="19" t="s">
        <v>38</v>
      </c>
      <c r="E55" s="22">
        <v>42783</v>
      </c>
      <c r="F55" s="22">
        <f t="shared" si="50"/>
        <v>42769</v>
      </c>
      <c r="G55" s="22">
        <f t="shared" si="52"/>
        <v>42762</v>
      </c>
      <c r="H55" s="22">
        <f>G55-7</f>
        <v>42755</v>
      </c>
      <c r="I55" s="22">
        <f>H55-28</f>
        <v>42727</v>
      </c>
      <c r="J55" s="53"/>
    </row>
    <row r="56" spans="2:10" ht="14.4" hidden="1" customHeight="1" x14ac:dyDescent="0.3">
      <c r="B56" s="26" t="s">
        <v>78</v>
      </c>
      <c r="C56" s="19" t="s">
        <v>44</v>
      </c>
      <c r="D56" s="19" t="s">
        <v>43</v>
      </c>
      <c r="E56" s="22">
        <v>42790</v>
      </c>
      <c r="F56" s="22">
        <f t="shared" si="50"/>
        <v>42776</v>
      </c>
      <c r="G56" s="22">
        <f t="shared" si="52"/>
        <v>42769</v>
      </c>
      <c r="H56" s="22">
        <f>G56-7</f>
        <v>42762</v>
      </c>
      <c r="I56" s="22">
        <f>H56-28</f>
        <v>42734</v>
      </c>
      <c r="J56" s="53"/>
    </row>
    <row r="57" spans="2:10" ht="14.4" hidden="1" customHeight="1" x14ac:dyDescent="0.3">
      <c r="B57" s="26" t="s">
        <v>77</v>
      </c>
      <c r="C57" s="19" t="s">
        <v>44</v>
      </c>
      <c r="D57" s="19" t="s">
        <v>43</v>
      </c>
      <c r="E57" s="22">
        <v>42835</v>
      </c>
      <c r="F57" s="22">
        <f t="shared" si="50"/>
        <v>42821</v>
      </c>
      <c r="G57" s="22">
        <f t="shared" si="52"/>
        <v>42814</v>
      </c>
      <c r="H57" s="22">
        <f>G57-7</f>
        <v>42807</v>
      </c>
      <c r="I57" s="22">
        <f>H57-28</f>
        <v>42779</v>
      </c>
      <c r="J57" s="53"/>
    </row>
    <row r="58" spans="2:10" ht="14.4" hidden="1" customHeight="1" x14ac:dyDescent="0.3">
      <c r="B58" s="29" t="s">
        <v>41</v>
      </c>
      <c r="C58" s="19" t="s">
        <v>42</v>
      </c>
      <c r="D58" s="19" t="s">
        <v>46</v>
      </c>
      <c r="E58" s="22">
        <v>42849</v>
      </c>
      <c r="F58" s="22">
        <f t="shared" si="50"/>
        <v>42835</v>
      </c>
      <c r="G58" s="22">
        <f t="shared" si="52"/>
        <v>42828</v>
      </c>
      <c r="H58" s="22">
        <f t="shared" ref="H58:H63" si="53">G58-12</f>
        <v>42816</v>
      </c>
      <c r="I58" s="22">
        <f t="shared" ref="I58:I63" si="54">H58-33</f>
        <v>42783</v>
      </c>
      <c r="J58" s="53"/>
    </row>
    <row r="59" spans="2:10" ht="14.4" hidden="1" customHeight="1" x14ac:dyDescent="0.3">
      <c r="B59" s="29" t="s">
        <v>76</v>
      </c>
      <c r="C59" s="19" t="s">
        <v>20</v>
      </c>
      <c r="D59" s="19" t="s">
        <v>21</v>
      </c>
      <c r="E59" s="22">
        <v>42870</v>
      </c>
      <c r="F59" s="22">
        <f t="shared" si="50"/>
        <v>42856</v>
      </c>
      <c r="G59" s="22">
        <f t="shared" si="52"/>
        <v>42849</v>
      </c>
      <c r="H59" s="22">
        <f t="shared" si="53"/>
        <v>42837</v>
      </c>
      <c r="I59" s="22">
        <f t="shared" si="54"/>
        <v>42804</v>
      </c>
      <c r="J59" s="53"/>
    </row>
    <row r="60" spans="2:10" ht="14.4" hidden="1" customHeight="1" x14ac:dyDescent="0.3">
      <c r="B60" s="21" t="s">
        <v>52</v>
      </c>
      <c r="C60" s="36" t="s">
        <v>53</v>
      </c>
      <c r="D60" s="36" t="s">
        <v>54</v>
      </c>
      <c r="E60" s="22">
        <v>42930</v>
      </c>
      <c r="F60" s="22">
        <f t="shared" si="50"/>
        <v>42916</v>
      </c>
      <c r="G60" s="22">
        <f t="shared" si="52"/>
        <v>42909</v>
      </c>
      <c r="H60" s="22">
        <f t="shared" si="53"/>
        <v>42897</v>
      </c>
      <c r="I60" s="22">
        <f t="shared" si="54"/>
        <v>42864</v>
      </c>
    </row>
    <row r="61" spans="2:10" x14ac:dyDescent="0.3">
      <c r="B61" s="21" t="s">
        <v>58</v>
      </c>
      <c r="C61" s="36" t="s">
        <v>59</v>
      </c>
      <c r="D61" s="36" t="s">
        <v>60</v>
      </c>
      <c r="E61" s="22">
        <v>43005</v>
      </c>
      <c r="F61" s="22">
        <f t="shared" si="50"/>
        <v>42991</v>
      </c>
      <c r="G61" s="22">
        <f t="shared" si="52"/>
        <v>42984</v>
      </c>
      <c r="H61" s="22">
        <f t="shared" si="53"/>
        <v>42972</v>
      </c>
      <c r="I61" s="22">
        <f t="shared" si="54"/>
        <v>42939</v>
      </c>
    </row>
    <row r="62" spans="2:10" x14ac:dyDescent="0.3">
      <c r="B62" s="21" t="s">
        <v>62</v>
      </c>
      <c r="C62" s="36" t="s">
        <v>59</v>
      </c>
      <c r="D62" s="36" t="s">
        <v>60</v>
      </c>
      <c r="E62" s="22">
        <v>43116</v>
      </c>
      <c r="F62" s="22">
        <f t="shared" si="50"/>
        <v>43102</v>
      </c>
      <c r="G62" s="22">
        <f t="shared" si="52"/>
        <v>43095</v>
      </c>
      <c r="H62" s="22">
        <f t="shared" si="53"/>
        <v>43083</v>
      </c>
      <c r="I62" s="22">
        <f t="shared" si="54"/>
        <v>43050</v>
      </c>
    </row>
    <row r="63" spans="2:10" s="36" customFormat="1" x14ac:dyDescent="0.3">
      <c r="B63" s="21" t="s">
        <v>81</v>
      </c>
      <c r="C63" s="36" t="s">
        <v>73</v>
      </c>
      <c r="D63" s="36" t="s">
        <v>74</v>
      </c>
      <c r="E63" s="23">
        <v>43136</v>
      </c>
      <c r="F63" s="25">
        <f t="shared" ref="F63" si="55">E63-14</f>
        <v>43122</v>
      </c>
      <c r="G63" s="25">
        <f t="shared" ref="G63" si="56">F63-7</f>
        <v>43115</v>
      </c>
      <c r="H63" s="25">
        <f t="shared" si="53"/>
        <v>43103</v>
      </c>
      <c r="I63" s="25">
        <f t="shared" si="54"/>
        <v>43070</v>
      </c>
    </row>
    <row r="64" spans="2:10" s="36" customFormat="1" x14ac:dyDescent="0.3">
      <c r="B64" s="21" t="s">
        <v>82</v>
      </c>
      <c r="C64" s="36" t="s">
        <v>73</v>
      </c>
      <c r="D64" s="36" t="s">
        <v>74</v>
      </c>
      <c r="E64" s="23">
        <v>43230</v>
      </c>
      <c r="F64" s="25">
        <f t="shared" ref="F64" si="57">E64-14</f>
        <v>43216</v>
      </c>
      <c r="G64" s="25">
        <f t="shared" ref="G64" si="58">F64-7</f>
        <v>43209</v>
      </c>
      <c r="H64" s="25">
        <f t="shared" ref="H64" si="59">G64-12</f>
        <v>43197</v>
      </c>
      <c r="I64" s="25">
        <f t="shared" ref="I64" si="60">H64-33</f>
        <v>43164</v>
      </c>
    </row>
    <row r="65" spans="2:9" x14ac:dyDescent="0.3">
      <c r="B65" s="21" t="s">
        <v>55</v>
      </c>
      <c r="C65" s="36" t="s">
        <v>56</v>
      </c>
      <c r="D65" s="36" t="s">
        <v>57</v>
      </c>
      <c r="E65" s="23">
        <v>43213</v>
      </c>
      <c r="F65" s="25">
        <f t="shared" ref="F65:F66" si="61">E65-14</f>
        <v>43199</v>
      </c>
      <c r="G65" s="25">
        <f t="shared" ref="G65:G66" si="62">F65-7</f>
        <v>43192</v>
      </c>
      <c r="H65" s="25">
        <f t="shared" ref="H65:H67" si="63">G65-12</f>
        <v>43180</v>
      </c>
      <c r="I65" s="25">
        <f t="shared" ref="I65:I67" si="64">H65-33</f>
        <v>43147</v>
      </c>
    </row>
    <row r="66" spans="2:9" s="36" customFormat="1" ht="14.4" customHeight="1" x14ac:dyDescent="0.3">
      <c r="B66" s="21" t="s">
        <v>80</v>
      </c>
      <c r="C66" s="36" t="s">
        <v>56</v>
      </c>
      <c r="D66" s="36" t="s">
        <v>57</v>
      </c>
      <c r="E66" s="23">
        <v>43322</v>
      </c>
      <c r="F66" s="25">
        <f t="shared" si="61"/>
        <v>43308</v>
      </c>
      <c r="G66" s="25">
        <f t="shared" si="62"/>
        <v>43301</v>
      </c>
      <c r="H66" s="25">
        <f t="shared" si="63"/>
        <v>43289</v>
      </c>
      <c r="I66" s="25">
        <f t="shared" si="64"/>
        <v>43256</v>
      </c>
    </row>
    <row r="67" spans="2:9" x14ac:dyDescent="0.3">
      <c r="B67" s="21" t="s">
        <v>61</v>
      </c>
      <c r="C67" s="36" t="s">
        <v>59</v>
      </c>
      <c r="D67" s="36" t="s">
        <v>12</v>
      </c>
      <c r="E67" s="41">
        <v>43370</v>
      </c>
      <c r="F67" s="24">
        <f t="shared" ref="F67" si="65">E67-14</f>
        <v>43356</v>
      </c>
      <c r="G67" s="24">
        <f t="shared" ref="G67" si="66">F67-7</f>
        <v>43349</v>
      </c>
      <c r="H67" s="24">
        <f t="shared" si="63"/>
        <v>43337</v>
      </c>
      <c r="I67" s="24">
        <f t="shared" si="64"/>
        <v>43304</v>
      </c>
    </row>
    <row r="68" spans="2:9" x14ac:dyDescent="0.3">
      <c r="B68" s="21" t="s">
        <v>75</v>
      </c>
      <c r="C68" s="36" t="s">
        <v>59</v>
      </c>
      <c r="D68" s="36" t="s">
        <v>12</v>
      </c>
      <c r="E68" s="33" t="s">
        <v>34</v>
      </c>
      <c r="F68" s="24" t="s">
        <v>63</v>
      </c>
      <c r="G68" s="24" t="s">
        <v>63</v>
      </c>
      <c r="H68" s="24" t="s">
        <v>63</v>
      </c>
      <c r="I68" s="24" t="s">
        <v>63</v>
      </c>
    </row>
    <row r="69" spans="2:9" ht="28.15" x14ac:dyDescent="0.3">
      <c r="B69" s="21" t="s">
        <v>83</v>
      </c>
      <c r="C69" s="36" t="s">
        <v>84</v>
      </c>
      <c r="D69" s="36" t="s">
        <v>85</v>
      </c>
      <c r="E69" s="22">
        <v>43203</v>
      </c>
      <c r="F69" s="22">
        <f t="shared" ref="F69" si="67">E69-14</f>
        <v>43189</v>
      </c>
      <c r="G69" s="22">
        <f t="shared" ref="G69" si="68">F69-7</f>
        <v>43182</v>
      </c>
      <c r="H69" s="22">
        <f t="shared" ref="H69" si="69">G69-12</f>
        <v>43170</v>
      </c>
      <c r="I69" s="22">
        <f t="shared" ref="I69" si="70">H69-33</f>
        <v>43137</v>
      </c>
    </row>
  </sheetData>
  <mergeCells count="5">
    <mergeCell ref="B2:J2"/>
    <mergeCell ref="B23:J23"/>
    <mergeCell ref="B26:J26"/>
    <mergeCell ref="J50:J59"/>
    <mergeCell ref="B49:I49"/>
  </mergeCells>
  <pageMargins left="0.25" right="0.25" top="0.75" bottom="0.75" header="0.3" footer="0.3"/>
  <pageSetup scale="73" orientation="landscape" horizontalDpi="4294967293" verticalDpi="4294967293" r:id="rId1"/>
  <headerFooter>
    <oddHeader>&amp;L&amp;"-,Bold"&amp;K01+043
Last Updated: &amp;"-,Regular"February 2, 2018&amp;C&amp;"-,Bold"&amp;16MTN Conference Submissions Timelines
&amp;K09-020Abstract Review Timelines</oddHeader>
    <oddFooter>&amp;C&amp;"-,Bold"February 2018</oddFooter>
  </headerFooter>
  <ignoredErrors>
    <ignoredError sqref="C44:C45 C51:C62 C67:D67 C28:C39 C43:E43 C63:D63 C65:D65 C64 C66 C40:C42 C16 C18 C20:C21 C12:C15 C4:C11 C17 C19 C68" twoDigitTextYear="1"/>
    <ignoredError sqref="F68:G68 F21:J21" calculatedColumn="1"/>
  </ignoredErrors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showRowColHeaders="0" topLeftCell="A17" zoomScale="124" zoomScaleNormal="124" workbookViewId="0">
      <selection activeCell="B45" sqref="B45"/>
    </sheetView>
  </sheetViews>
  <sheetFormatPr defaultColWidth="9.109375" defaultRowHeight="15.05" x14ac:dyDescent="0.3"/>
  <cols>
    <col min="1" max="1" width="3.6640625" style="36" customWidth="1"/>
    <col min="2" max="2" width="28.109375" style="36" customWidth="1"/>
    <col min="3" max="3" width="10.109375" style="36" customWidth="1"/>
    <col min="4" max="4" width="15" style="36" customWidth="1"/>
    <col min="5" max="5" width="23" style="36" customWidth="1"/>
    <col min="6" max="6" width="21" style="36" customWidth="1"/>
    <col min="7" max="7" width="23" style="36" customWidth="1"/>
    <col min="8" max="8" width="15.5546875" style="36" customWidth="1"/>
    <col min="9" max="9" width="26.33203125" style="36" customWidth="1"/>
    <col min="10" max="10" width="3.6640625" style="36" customWidth="1"/>
    <col min="11" max="11" width="19.109375" style="36" customWidth="1"/>
    <col min="12" max="16384" width="9.109375" style="36"/>
  </cols>
  <sheetData>
    <row r="2" spans="2:9" ht="15.05" customHeight="1" x14ac:dyDescent="0.3">
      <c r="B2" s="50" t="s">
        <v>69</v>
      </c>
      <c r="C2" s="50"/>
      <c r="D2" s="50"/>
      <c r="E2" s="50"/>
      <c r="F2" s="50"/>
      <c r="G2" s="50"/>
      <c r="H2" s="50"/>
      <c r="I2" s="50"/>
    </row>
    <row r="3" spans="2:9" s="26" customFormat="1" ht="43.55" customHeight="1" x14ac:dyDescent="0.3">
      <c r="B3" s="26" t="s">
        <v>1</v>
      </c>
      <c r="C3" s="20" t="s">
        <v>2</v>
      </c>
      <c r="D3" s="20" t="s">
        <v>3</v>
      </c>
      <c r="E3" s="20" t="s">
        <v>28</v>
      </c>
      <c r="F3" s="20" t="s">
        <v>29</v>
      </c>
      <c r="G3" s="20" t="s">
        <v>30</v>
      </c>
      <c r="H3" s="20" t="s">
        <v>31</v>
      </c>
      <c r="I3" s="20" t="s">
        <v>35</v>
      </c>
    </row>
    <row r="4" spans="2:9" s="26" customFormat="1" ht="14.4" hidden="1" x14ac:dyDescent="0.3">
      <c r="B4" s="26" t="s">
        <v>32</v>
      </c>
      <c r="C4" s="35" t="s">
        <v>11</v>
      </c>
      <c r="D4" s="36" t="s">
        <v>12</v>
      </c>
      <c r="E4" s="25">
        <v>42779</v>
      </c>
      <c r="F4" s="25">
        <f>E4-10</f>
        <v>42769</v>
      </c>
      <c r="G4" s="25">
        <f>F4-7</f>
        <v>42762</v>
      </c>
      <c r="H4" s="25">
        <f>G4-7</f>
        <v>42755</v>
      </c>
      <c r="I4" s="25">
        <f>H4-14</f>
        <v>42741</v>
      </c>
    </row>
    <row r="5" spans="2:9" ht="14.4" hidden="1" x14ac:dyDescent="0.3">
      <c r="B5" s="26" t="s">
        <v>33</v>
      </c>
      <c r="C5" s="35" t="s">
        <v>11</v>
      </c>
      <c r="D5" s="36" t="s">
        <v>12</v>
      </c>
      <c r="E5" s="25">
        <v>42779</v>
      </c>
      <c r="F5" s="22" t="s">
        <v>34</v>
      </c>
      <c r="G5" s="22" t="s">
        <v>34</v>
      </c>
      <c r="H5" s="22" t="s">
        <v>34</v>
      </c>
      <c r="I5" s="22" t="s">
        <v>34</v>
      </c>
    </row>
    <row r="6" spans="2:9" ht="14.4" hidden="1" x14ac:dyDescent="0.3">
      <c r="B6" s="26" t="s">
        <v>78</v>
      </c>
      <c r="C6" s="36" t="s">
        <v>44</v>
      </c>
      <c r="D6" s="36" t="s">
        <v>43</v>
      </c>
      <c r="E6" s="39">
        <v>42890</v>
      </c>
      <c r="F6" s="22">
        <f>E6-14</f>
        <v>42876</v>
      </c>
      <c r="G6" s="22">
        <f>F6-7</f>
        <v>42869</v>
      </c>
      <c r="H6" s="22">
        <f>G6-7</f>
        <v>42862</v>
      </c>
      <c r="I6" s="22">
        <f>H6-28</f>
        <v>42834</v>
      </c>
    </row>
    <row r="7" spans="2:9" ht="14.4" hidden="1" x14ac:dyDescent="0.3">
      <c r="B7" s="26" t="s">
        <v>77</v>
      </c>
      <c r="C7" s="36" t="s">
        <v>44</v>
      </c>
      <c r="D7" s="36" t="s">
        <v>43</v>
      </c>
      <c r="E7" s="39">
        <v>42890</v>
      </c>
      <c r="F7" s="22" t="s">
        <v>34</v>
      </c>
      <c r="G7" s="22" t="s">
        <v>34</v>
      </c>
      <c r="H7" s="22" t="s">
        <v>34</v>
      </c>
      <c r="I7" s="22" t="s">
        <v>34</v>
      </c>
    </row>
    <row r="8" spans="2:9" ht="14.4" hidden="1" x14ac:dyDescent="0.3">
      <c r="B8" s="21" t="s">
        <v>72</v>
      </c>
      <c r="C8" s="36" t="s">
        <v>71</v>
      </c>
      <c r="D8" s="36" t="s">
        <v>15</v>
      </c>
      <c r="E8" s="22">
        <v>42899</v>
      </c>
      <c r="F8" s="22">
        <f>E8-14</f>
        <v>42885</v>
      </c>
      <c r="G8" s="22">
        <f t="shared" ref="G8:H11" si="0">F8-7</f>
        <v>42878</v>
      </c>
      <c r="H8" s="22">
        <f t="shared" si="0"/>
        <v>42871</v>
      </c>
      <c r="I8" s="22">
        <f>H8-28</f>
        <v>42843</v>
      </c>
    </row>
    <row r="9" spans="2:9" ht="14.4" hidden="1" x14ac:dyDescent="0.3">
      <c r="B9" s="26" t="s">
        <v>36</v>
      </c>
      <c r="C9" s="36" t="s">
        <v>37</v>
      </c>
      <c r="D9" s="36" t="s">
        <v>38</v>
      </c>
      <c r="E9" s="39">
        <v>42905</v>
      </c>
      <c r="F9" s="22">
        <f>E9-14</f>
        <v>42891</v>
      </c>
      <c r="G9" s="22">
        <f t="shared" si="0"/>
        <v>42884</v>
      </c>
      <c r="H9" s="22">
        <f t="shared" si="0"/>
        <v>42877</v>
      </c>
      <c r="I9" s="22">
        <f>H9-28</f>
        <v>42849</v>
      </c>
    </row>
    <row r="10" spans="2:9" ht="14.4" hidden="1" x14ac:dyDescent="0.3">
      <c r="B10" s="29" t="s">
        <v>68</v>
      </c>
      <c r="C10" s="36" t="s">
        <v>17</v>
      </c>
      <c r="D10" s="36" t="s">
        <v>18</v>
      </c>
      <c r="E10" s="22">
        <v>42925</v>
      </c>
      <c r="F10" s="22">
        <f>E10-10</f>
        <v>42915</v>
      </c>
      <c r="G10" s="22">
        <f t="shared" si="0"/>
        <v>42908</v>
      </c>
      <c r="H10" s="22">
        <f t="shared" si="0"/>
        <v>42901</v>
      </c>
      <c r="I10" s="22">
        <f>H10-14</f>
        <v>42887</v>
      </c>
    </row>
    <row r="11" spans="2:9" ht="14.4" hidden="1" x14ac:dyDescent="0.3">
      <c r="B11" s="29" t="s">
        <v>19</v>
      </c>
      <c r="C11" s="36" t="s">
        <v>20</v>
      </c>
      <c r="D11" s="36" t="s">
        <v>21</v>
      </c>
      <c r="E11" s="22">
        <v>42939</v>
      </c>
      <c r="F11" s="22">
        <f>E11-10</f>
        <v>42929</v>
      </c>
      <c r="G11" s="22">
        <f t="shared" si="0"/>
        <v>42922</v>
      </c>
      <c r="H11" s="22">
        <f t="shared" si="0"/>
        <v>42915</v>
      </c>
      <c r="I11" s="22">
        <f>H11-14</f>
        <v>42901</v>
      </c>
    </row>
    <row r="12" spans="2:9" ht="14.4" hidden="1" x14ac:dyDescent="0.3">
      <c r="B12" s="29" t="s">
        <v>76</v>
      </c>
      <c r="C12" s="36" t="s">
        <v>20</v>
      </c>
      <c r="D12" s="36" t="s">
        <v>21</v>
      </c>
      <c r="E12" s="22">
        <v>42939</v>
      </c>
      <c r="F12" s="22" t="s">
        <v>34</v>
      </c>
      <c r="G12" s="22" t="s">
        <v>34</v>
      </c>
      <c r="H12" s="22" t="s">
        <v>34</v>
      </c>
      <c r="I12" s="22" t="s">
        <v>34</v>
      </c>
    </row>
    <row r="13" spans="2:9" ht="14.4" hidden="1" x14ac:dyDescent="0.3">
      <c r="B13" s="29" t="s">
        <v>41</v>
      </c>
      <c r="C13" s="36" t="s">
        <v>42</v>
      </c>
      <c r="D13" s="36" t="s">
        <v>46</v>
      </c>
      <c r="E13" s="22">
        <v>42957</v>
      </c>
      <c r="F13" s="22">
        <f>E13-10</f>
        <v>42947</v>
      </c>
      <c r="G13" s="22">
        <f t="shared" ref="G13:H15" si="1">F13-7</f>
        <v>42940</v>
      </c>
      <c r="H13" s="22">
        <f t="shared" si="1"/>
        <v>42933</v>
      </c>
      <c r="I13" s="22">
        <f>H13-14</f>
        <v>42919</v>
      </c>
    </row>
    <row r="14" spans="2:9" ht="14.4" x14ac:dyDescent="0.3">
      <c r="B14" s="29" t="s">
        <v>52</v>
      </c>
      <c r="C14" s="36" t="s">
        <v>53</v>
      </c>
      <c r="D14" s="36" t="s">
        <v>54</v>
      </c>
      <c r="E14" s="22">
        <v>43033</v>
      </c>
      <c r="F14" s="22">
        <f>E14-10</f>
        <v>43023</v>
      </c>
      <c r="G14" s="22">
        <f t="shared" si="1"/>
        <v>43016</v>
      </c>
      <c r="H14" s="22">
        <f t="shared" si="1"/>
        <v>43009</v>
      </c>
      <c r="I14" s="22">
        <f>H14-14</f>
        <v>42995</v>
      </c>
    </row>
    <row r="15" spans="2:9" ht="14.4" x14ac:dyDescent="0.3">
      <c r="B15" s="29" t="s">
        <v>58</v>
      </c>
      <c r="C15" s="36" t="s">
        <v>59</v>
      </c>
      <c r="D15" s="36" t="s">
        <v>60</v>
      </c>
      <c r="E15" s="22">
        <v>43163</v>
      </c>
      <c r="F15" s="22">
        <f>E15-10</f>
        <v>43153</v>
      </c>
      <c r="G15" s="22">
        <f t="shared" si="1"/>
        <v>43146</v>
      </c>
      <c r="H15" s="22">
        <f t="shared" si="1"/>
        <v>43139</v>
      </c>
      <c r="I15" s="22">
        <f>H15-14</f>
        <v>43125</v>
      </c>
    </row>
    <row r="16" spans="2:9" ht="14.4" x14ac:dyDescent="0.3">
      <c r="B16" s="29" t="s">
        <v>62</v>
      </c>
      <c r="C16" s="36" t="s">
        <v>59</v>
      </c>
      <c r="D16" s="36" t="s">
        <v>60</v>
      </c>
      <c r="E16" s="22">
        <v>43163</v>
      </c>
      <c r="F16" s="22" t="s">
        <v>34</v>
      </c>
      <c r="G16" s="22" t="s">
        <v>34</v>
      </c>
      <c r="H16" s="22" t="s">
        <v>34</v>
      </c>
      <c r="I16" s="22" t="s">
        <v>34</v>
      </c>
    </row>
    <row r="17" spans="2:9" ht="14.4" x14ac:dyDescent="0.3">
      <c r="B17" s="21" t="s">
        <v>81</v>
      </c>
      <c r="C17" s="36" t="s">
        <v>73</v>
      </c>
      <c r="D17" s="36" t="s">
        <v>74</v>
      </c>
      <c r="E17" s="23">
        <v>43303</v>
      </c>
      <c r="F17" s="25">
        <f>E17-10</f>
        <v>43293</v>
      </c>
      <c r="G17" s="25">
        <f>F17-7</f>
        <v>43286</v>
      </c>
      <c r="H17" s="25">
        <f>G17-7</f>
        <v>43279</v>
      </c>
      <c r="I17" s="25">
        <f>H17-14</f>
        <v>43265</v>
      </c>
    </row>
    <row r="18" spans="2:9" ht="14.4" x14ac:dyDescent="0.3">
      <c r="B18" s="21" t="s">
        <v>82</v>
      </c>
      <c r="C18" s="36" t="s">
        <v>73</v>
      </c>
      <c r="D18" s="36" t="s">
        <v>74</v>
      </c>
      <c r="E18" s="23">
        <v>43303</v>
      </c>
      <c r="F18" s="22" t="s">
        <v>34</v>
      </c>
      <c r="G18" s="22" t="s">
        <v>34</v>
      </c>
      <c r="H18" s="22" t="s">
        <v>34</v>
      </c>
      <c r="I18" s="22" t="s">
        <v>34</v>
      </c>
    </row>
    <row r="19" spans="2:9" ht="14.4" x14ac:dyDescent="0.3">
      <c r="B19" s="29" t="s">
        <v>55</v>
      </c>
      <c r="C19" s="36" t="s">
        <v>56</v>
      </c>
      <c r="D19" s="36" t="s">
        <v>57</v>
      </c>
      <c r="E19" s="22">
        <v>43395</v>
      </c>
      <c r="F19" s="22">
        <f>E19-10</f>
        <v>43385</v>
      </c>
      <c r="G19" s="22">
        <f>F19-7</f>
        <v>43378</v>
      </c>
      <c r="H19" s="22">
        <f>G19-7</f>
        <v>43371</v>
      </c>
      <c r="I19" s="22">
        <f>H19-14</f>
        <v>43357</v>
      </c>
    </row>
    <row r="20" spans="2:9" ht="14.4" x14ac:dyDescent="0.3">
      <c r="B20" s="29" t="s">
        <v>61</v>
      </c>
      <c r="C20" s="36" t="s">
        <v>59</v>
      </c>
      <c r="D20" s="36" t="s">
        <v>12</v>
      </c>
      <c r="E20" s="22">
        <v>43528</v>
      </c>
      <c r="F20" s="22">
        <f>E20-10</f>
        <v>43518</v>
      </c>
      <c r="G20" s="22">
        <f>F20-7</f>
        <v>43511</v>
      </c>
      <c r="H20" s="22">
        <f>G20-7</f>
        <v>43504</v>
      </c>
      <c r="I20" s="22">
        <f>H20-14</f>
        <v>43490</v>
      </c>
    </row>
    <row r="21" spans="2:9" ht="14.4" x14ac:dyDescent="0.3">
      <c r="B21" s="29" t="s">
        <v>75</v>
      </c>
      <c r="C21" s="36" t="s">
        <v>59</v>
      </c>
      <c r="D21" s="36" t="s">
        <v>12</v>
      </c>
      <c r="E21" s="22">
        <v>43528</v>
      </c>
      <c r="F21" s="22" t="s">
        <v>34</v>
      </c>
      <c r="G21" s="22" t="s">
        <v>34</v>
      </c>
      <c r="H21" s="22" t="s">
        <v>34</v>
      </c>
      <c r="I21" s="22" t="s">
        <v>34</v>
      </c>
    </row>
    <row r="22" spans="2:9" x14ac:dyDescent="0.3">
      <c r="B22" s="21" t="s">
        <v>83</v>
      </c>
      <c r="C22" s="36" t="s">
        <v>84</v>
      </c>
      <c r="D22" s="36" t="s">
        <v>85</v>
      </c>
      <c r="E22" s="22">
        <v>43781</v>
      </c>
      <c r="F22" s="22">
        <f>E22-10</f>
        <v>43771</v>
      </c>
      <c r="G22" s="22">
        <f>F22-7</f>
        <v>43764</v>
      </c>
      <c r="H22" s="22">
        <f>G22-7</f>
        <v>43757</v>
      </c>
      <c r="I22" s="22">
        <f>H22-14</f>
        <v>43743</v>
      </c>
    </row>
    <row r="23" spans="2:9" x14ac:dyDescent="0.3">
      <c r="B23" s="54"/>
      <c r="E23" s="22"/>
      <c r="F23" s="22"/>
      <c r="G23" s="22"/>
      <c r="H23" s="22"/>
      <c r="I23" s="22"/>
    </row>
    <row r="24" spans="2:9" x14ac:dyDescent="0.3">
      <c r="B24" s="54"/>
      <c r="E24" s="22"/>
      <c r="F24" s="22"/>
      <c r="G24" s="22"/>
      <c r="H24" s="22"/>
      <c r="I24" s="22"/>
    </row>
  </sheetData>
  <mergeCells count="1">
    <mergeCell ref="B2:I2"/>
  </mergeCells>
  <pageMargins left="0.25" right="0.25" top="0.75" bottom="0.75" header="0.3" footer="0.3"/>
  <pageSetup scale="80" orientation="landscape" horizontalDpi="4294967293" verticalDpi="4294967293" r:id="rId1"/>
  <headerFooter>
    <oddHeader>&amp;L&amp;"-,Bold"&amp;K01+045
Last Updated:&amp;"-,Regular" May 18, 2017&amp;C&amp;"-,Bold"&amp;16MTN Conference Submissions Timelines&amp;"-,Regular"
&amp;"-,Bold"&amp;K09-018Presentation Review Timelines</oddHeader>
  </headerFooter>
  <ignoredErrors>
    <ignoredError sqref="C4:C5 C6:C21" twoDigitTextYear="1"/>
  </ignoredError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8dc106b7-0eb4-4e59-8dc0-7781863feb5c">Crosscutting</Document_x0020_Type>
    <_Version xmlns="http://schemas.microsoft.com/sharepoint/v3/fields" xsi:nil="true"/>
    <Protocol_x0020_Team xmlns="8dc106b7-0eb4-4e59-8dc0-7781863feb5c" xsi:nil="true"/>
    <FileType xmlns="8dc106b7-0eb4-4e59-8dc0-7781863feb5c" xsi:nil="true"/>
    <ngwt xmlns="8dc106b7-0eb4-4e59-8dc0-7781863feb5c" xsi:nil="true"/>
    <PublishingExpirationDate xmlns="http://schemas.microsoft.com/sharepoint/v3" xsi:nil="true"/>
    <PublishingStartDate xmlns="http://schemas.microsoft.com/sharepoint/v3" xsi:nil="true"/>
    <SharedWithUsers xmlns="0cdb9d7b-3bdb-4b1c-be50-7737cb6ee7a2">
      <UserInfo>
        <DisplayName>Jamilah Taylor</DisplayName>
        <AccountId>150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3346797F6A040A66EB08F3272F09D" ma:contentTypeVersion="10" ma:contentTypeDescription="Create a new document." ma:contentTypeScope="" ma:versionID="a33c32f8ed7e18f7318dd7a4a9b9f3fc">
  <xsd:schema xmlns:xsd="http://www.w3.org/2001/XMLSchema" xmlns:xs="http://www.w3.org/2001/XMLSchema" xmlns:p="http://schemas.microsoft.com/office/2006/metadata/properties" xmlns:ns1="http://schemas.microsoft.com/sharepoint/v3" xmlns:ns2="8dc106b7-0eb4-4e59-8dc0-7781863feb5c" xmlns:ns3="http://schemas.microsoft.com/sharepoint/v3/fields" xmlns:ns4="0cdb9d7b-3bdb-4b1c-be50-7737cb6ee7a2" targetNamespace="http://schemas.microsoft.com/office/2006/metadata/properties" ma:root="true" ma:fieldsID="95587393adc2f48a493374337826989b" ns1:_="" ns2:_="" ns3:_="" ns4:_="">
    <xsd:import namespace="http://schemas.microsoft.com/sharepoint/v3"/>
    <xsd:import namespace="8dc106b7-0eb4-4e59-8dc0-7781863feb5c"/>
    <xsd:import namespace="http://schemas.microsoft.com/sharepoint/v3/fields"/>
    <xsd:import namespace="0cdb9d7b-3bdb-4b1c-be50-7737cb6ee7a2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3:_Version" minOccurs="0"/>
                <xsd:element ref="ns2:FileType" minOccurs="0"/>
                <xsd:element ref="ns2:ngwt" minOccurs="0"/>
                <xsd:element ref="ns1:PublishingStartDate" minOccurs="0"/>
                <xsd:element ref="ns1:PublishingExpirationDate" minOccurs="0"/>
                <xsd:element ref="ns4:SharedWithUsers" minOccurs="0"/>
                <xsd:element ref="ns4:SharingHintHash" minOccurs="0"/>
                <xsd:element ref="ns2:Protocol_x0020_Team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106b7-0eb4-4e59-8dc0-7781863feb5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ma:displayName="Category" ma:format="Dropdown" ma:internalName="Document_x0020_Type">
      <xsd:simpleType>
        <xsd:restriction base="dms:Choice">
          <xsd:enumeration value="Assessment Visit Summaries"/>
          <xsd:enumeration value="Annual Meeting"/>
          <xsd:enumeration value="Crosscutting"/>
          <xsd:enumeration value="Team Meetings"/>
          <xsd:enumeration value="Logos"/>
          <xsd:enumeration value="MOP"/>
          <xsd:enumeration value="SharePoint"/>
          <xsd:enumeration value="Staffing"/>
          <xsd:enumeration value="Training Materials"/>
          <xsd:enumeration value="Travel"/>
        </xsd:restriction>
      </xsd:simpleType>
    </xsd:element>
    <xsd:element name="FileType" ma:index="4" nillable="true" ma:displayName="FileType" ma:format="Dropdown" ma:internalName="FileType">
      <xsd:simpleType>
        <xsd:restriction base="dms:Choice">
          <xsd:enumeration value="Agendas"/>
          <xsd:enumeration value="IRB Meeting Schedules"/>
          <xsd:enumeration value="Minutes"/>
          <xsd:enumeration value="Presentations"/>
          <xsd:enumeration value="SharePoint"/>
          <xsd:enumeration value="Standing Call Calendar"/>
          <xsd:enumeration value="Study Summaries"/>
        </xsd:restriction>
      </xsd:simpleType>
    </xsd:element>
    <xsd:element name="ngwt" ma:index="5" nillable="true" ma:displayName="Year" ma:internalName="ngwt">
      <xsd:simpleType>
        <xsd:restriction base="dms:Text"/>
      </xsd:simpleType>
    </xsd:element>
    <xsd:element name="Protocol_x0020_Team" ma:index="16" nillable="true" ma:displayName="Protocol Team" ma:internalName="Protocol_x0020_Team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5" nillable="true" ma:displayName="Sharing Hint Hash" ma:internalName="SharingHintHash" ma:readOnly="true">
      <xsd:simpleType>
        <xsd:restriction base="dms:Text"/>
      </xsd:simple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F36ECA-CF93-4160-8FF5-CACB02DB93B1}">
  <ds:schemaRefs>
    <ds:schemaRef ds:uri="http://purl.org/dc/elements/1.1/"/>
    <ds:schemaRef ds:uri="http://schemas.microsoft.com/office/2006/metadata/properties"/>
    <ds:schemaRef ds:uri="0cdb9d7b-3bdb-4b1c-be50-7737cb6ee7a2"/>
    <ds:schemaRef ds:uri="http://schemas.openxmlformats.org/package/2006/metadata/core-properties"/>
    <ds:schemaRef ds:uri="http://schemas.microsoft.com/sharepoint/v3"/>
    <ds:schemaRef ds:uri="http://purl.org/dc/terms/"/>
    <ds:schemaRef ds:uri="8dc106b7-0eb4-4e59-8dc0-7781863feb5c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492B82-5886-4612-A657-803AF08DFC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83125-92C9-4D52-8EA3-397A01F3F7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dc106b7-0eb4-4e59-8dc0-7781863feb5c"/>
    <ds:schemaRef ds:uri="http://schemas.microsoft.com/sharepoint/v3/fields"/>
    <ds:schemaRef ds:uri="0cdb9d7b-3bdb-4b1c-be50-7737cb6ee7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Abstract Timeline old</vt:lpstr>
      <vt:lpstr>Abstract Timeline</vt:lpstr>
      <vt:lpstr>Oral-Poster Timeline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Schwartz</dc:creator>
  <cp:keywords/>
  <dc:description/>
  <cp:lastModifiedBy>Jamilah Taylor</cp:lastModifiedBy>
  <cp:revision/>
  <dcterms:created xsi:type="dcterms:W3CDTF">2015-10-13T14:06:16Z</dcterms:created>
  <dcterms:modified xsi:type="dcterms:W3CDTF">2018-02-02T21:02:54Z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0x010100A143346797F6A040A66EB08F3272F09D</vt:lpwstr>
  </property>
</Properties>
</file>